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71" firstSheet="1" activeTab="5"/>
  </bookViews>
  <sheets>
    <sheet name="DSSV CĐ NHÓM 1" sheetId="1" r:id="rId1"/>
    <sheet name="DSSV CĐ NHÓM 2" sheetId="2" r:id="rId2"/>
    <sheet name="DSSV CĐ NHÓM 3" sheetId="3" r:id="rId3"/>
    <sheet name="DSSV CĐ NHÓM 4" sheetId="4" r:id="rId4"/>
    <sheet name="DSHS TC NHÓM 1" sheetId="5" r:id="rId5"/>
    <sheet name="DSHS TC NHÓM 2" sheetId="6" r:id="rId6"/>
  </sheets>
  <definedNames>
    <definedName name="_xlnm.Print_Area" localSheetId="4">'DSHS TC NHÓM 1'!$A$1:$N$18</definedName>
    <definedName name="_xlnm.Print_Area" localSheetId="5">'DSHS TC NHÓM 2'!$A$1:$N$30</definedName>
  </definedNames>
  <calcPr fullCalcOnLoad="1"/>
</workbook>
</file>

<file path=xl/sharedStrings.xml><?xml version="1.0" encoding="utf-8"?>
<sst xmlns="http://schemas.openxmlformats.org/spreadsheetml/2006/main" count="383" uniqueCount="153">
  <si>
    <t>CỘNG HÒA XÃ HỘI CHỦ NGHĨA VIỆT NAM</t>
  </si>
  <si>
    <t>Độc lập - Tự do - Hạnh phúc</t>
  </si>
  <si>
    <t>Mã sinh viên</t>
  </si>
  <si>
    <t>Ngày sinh</t>
  </si>
  <si>
    <t>Giới tính</t>
  </si>
  <si>
    <t>Xếp loại</t>
  </si>
  <si>
    <t>Ghi chú</t>
  </si>
  <si>
    <t>UBND TỈNH HẬU GIANG</t>
  </si>
  <si>
    <t>Họ và tên sinh viên</t>
  </si>
  <si>
    <t>Nữ</t>
  </si>
  <si>
    <t>Hương</t>
  </si>
  <si>
    <t>Nhi</t>
  </si>
  <si>
    <t>Như</t>
  </si>
  <si>
    <t>Tiên</t>
  </si>
  <si>
    <t>Vi</t>
  </si>
  <si>
    <t>Huỳnh</t>
  </si>
  <si>
    <t xml:space="preserve">Nguyễn Thị Ngọc </t>
  </si>
  <si>
    <t>Trần Thị Ngọc</t>
  </si>
  <si>
    <t>Nguyễn Minh</t>
  </si>
  <si>
    <t>Vy</t>
  </si>
  <si>
    <t>KQHT</t>
  </si>
  <si>
    <t>KQRL</t>
  </si>
  <si>
    <t>Xếp loại HB</t>
  </si>
  <si>
    <t xml:space="preserve">Điểm </t>
  </si>
  <si>
    <t>Lớp</t>
  </si>
  <si>
    <t>STT</t>
  </si>
  <si>
    <t>Trưởng Phòng KH-TC</t>
  </si>
  <si>
    <t>Trưởng Phòng Khảo thí - KĐCL</t>
  </si>
  <si>
    <t>Trưởng Phòng CTCT&amp;DVSV</t>
  </si>
  <si>
    <t>Tổng số tiền</t>
  </si>
  <si>
    <t>(Nhóm ngành: CĐ Dược, CĐ Điều dưỡng)</t>
  </si>
  <si>
    <t>Nam</t>
  </si>
  <si>
    <t>Đạt</t>
  </si>
  <si>
    <t>Toàn</t>
  </si>
  <si>
    <t>Giỏi</t>
  </si>
  <si>
    <t>(Nhóm ngành: CĐ Điện công nghiệp, CĐ Công nghệ ô tô, CĐ Xây dựng)</t>
  </si>
  <si>
    <t>Huỳnh Nhật</t>
  </si>
  <si>
    <t>18-11-2003</t>
  </si>
  <si>
    <t>Nguyễn Thị Xuân</t>
  </si>
  <si>
    <t>(Nhóm ngành: CĐ Tin học, CĐ Kế toán, CĐ Tiếng Anh, CĐ Dịch vụ thú y)</t>
  </si>
  <si>
    <t>Nguyễn Thị Cẩm</t>
  </si>
  <si>
    <t>Xuất sắc</t>
  </si>
  <si>
    <t xml:space="preserve">DANH SÁCH XÉT HỌC BỔNG NHÓM NGÀNH THUỘC KHOA ĐIỆN - ĐIỆN TỬ, CƠ KHÍ, XÂY DỰNG                                                                </t>
  </si>
  <si>
    <t xml:space="preserve">DANH SÁCH XÉT HỌC BỔNG NHÓM NGÀNH THUỘC KHOA KHCB, NÔNG NGHIỆP, CÔNG NGHỆ                                                                </t>
  </si>
  <si>
    <t>DƯỢC A K17</t>
  </si>
  <si>
    <t>Hồng Triệu Như</t>
  </si>
  <si>
    <t>Dương Thị Nguyệt</t>
  </si>
  <si>
    <t>Hậu Giang, ngày   tháng    năm 2023</t>
  </si>
  <si>
    <t>(Thực hiện theo QĐ              /QĐ-CĐCĐ ngày     /          / 2023   của Hiệu trưởng trường Cao đẳng Cộng đồng Hậu Giang)</t>
  </si>
  <si>
    <t>Nguyễn Huỳnh Công</t>
  </si>
  <si>
    <t>Định</t>
  </si>
  <si>
    <t>ĐCN K17</t>
  </si>
  <si>
    <t xml:space="preserve">Nguyễn Văn </t>
  </si>
  <si>
    <t>Mị</t>
  </si>
  <si>
    <t xml:space="preserve">Võ Hoàng </t>
  </si>
  <si>
    <t>Dững</t>
  </si>
  <si>
    <t>TIẾNG ANH K16</t>
  </si>
  <si>
    <t>DVTY K16</t>
  </si>
  <si>
    <t>Trần Huyền</t>
  </si>
  <si>
    <t>Thoại</t>
  </si>
  <si>
    <t xml:space="preserve">Phạm Thị Huỳnh </t>
  </si>
  <si>
    <t>DVTY K17</t>
  </si>
  <si>
    <t xml:space="preserve">Nữ </t>
  </si>
  <si>
    <t xml:space="preserve">Trương Thị Huyền </t>
  </si>
  <si>
    <t>Cơ</t>
  </si>
  <si>
    <t>Nhẫn</t>
  </si>
  <si>
    <t xml:space="preserve">Trần Thị Ý </t>
  </si>
  <si>
    <t>Thơ</t>
  </si>
  <si>
    <t>GDMN K16</t>
  </si>
  <si>
    <t>(Thực hiện theo QĐ              /QĐ-CĐCĐ ngày ….../……/……..  của Hiệu trưởng trường Cao đẳng Cộng đồng Hậu Giang)</t>
  </si>
  <si>
    <t>CNOTO K17</t>
  </si>
  <si>
    <t>THƯD K16</t>
  </si>
  <si>
    <t>DƯỢC B K15</t>
  </si>
  <si>
    <t>2210060034</t>
  </si>
  <si>
    <t>Dương Thị Thúy</t>
  </si>
  <si>
    <t>GDMN K17</t>
  </si>
  <si>
    <t>Tốt</t>
  </si>
  <si>
    <t xml:space="preserve">Danh sách có 05 sinh viên. Tổng số tiền: </t>
  </si>
  <si>
    <t>Bằng chữ: Mười bốn triệu năm trăm ngàn đồng</t>
  </si>
  <si>
    <t>Bằng chữ: Tám triệu chín trăm ngàn đồng</t>
  </si>
  <si>
    <t>Bằng chữ: Mười bốn triệu chín trăm ngàn đồng</t>
  </si>
  <si>
    <t xml:space="preserve">Danh sách có 10 sinh viên. Tổng số tiền: </t>
  </si>
  <si>
    <t>Duyệt của BGH</t>
  </si>
  <si>
    <t>Danh sách có 03 sinh viên. Tổng số tiền:</t>
  </si>
  <si>
    <t>(Nhóm ngành thuộc khoa Kinh tế, khoa Nông nghiệp và khoa Công nghệ)</t>
  </si>
  <si>
    <t>(Thực hiện theo QĐ              /QĐ-CĐCĐ ngày     /          / 2023  của Hiệu trưởng trường Cao đẳng Cộng đồng Hậu Giang)</t>
  </si>
  <si>
    <t>Thành tiền</t>
  </si>
  <si>
    <t xml:space="preserve">Nguyễn Minh </t>
  </si>
  <si>
    <t>Hoàn</t>
  </si>
  <si>
    <t>07/06/2001</t>
  </si>
  <si>
    <t>QTMMT K17</t>
  </si>
  <si>
    <t xml:space="preserve">Phạm Quốc </t>
  </si>
  <si>
    <t>Linh</t>
  </si>
  <si>
    <t xml:space="preserve">Nam </t>
  </si>
  <si>
    <t>KTCB&amp;BQTP K16</t>
  </si>
  <si>
    <t xml:space="preserve">Nguyễn Trần Quốc </t>
  </si>
  <si>
    <t>Mỹ</t>
  </si>
  <si>
    <t>Huỳnh Bảo</t>
  </si>
  <si>
    <t>Châu</t>
  </si>
  <si>
    <t>QTMMT K16</t>
  </si>
  <si>
    <t xml:space="preserve">Nguyễn Thị Mỹ </t>
  </si>
  <si>
    <t xml:space="preserve">Danh sách có 05 học sinh. Tổng số tiền: </t>
  </si>
  <si>
    <t>(Nhóm ngành thuộc khoa Điện - Điện tử, khoa Cơ khí và khoa Xây dựng)</t>
  </si>
  <si>
    <t>2201360015</t>
  </si>
  <si>
    <t>Lê Phước</t>
  </si>
  <si>
    <t>Lộc</t>
  </si>
  <si>
    <t>2201360024</t>
  </si>
  <si>
    <t>Lý Thanh</t>
  </si>
  <si>
    <t>Bạch</t>
  </si>
  <si>
    <t>220138A0023</t>
  </si>
  <si>
    <t xml:space="preserve">Lâm Bảo </t>
  </si>
  <si>
    <t>01/06/2001</t>
  </si>
  <si>
    <t>KTL A1 K17</t>
  </si>
  <si>
    <t>220138A0039</t>
  </si>
  <si>
    <t xml:space="preserve">Mai Đăng </t>
  </si>
  <si>
    <t>Khoa</t>
  </si>
  <si>
    <t>13/8/2004</t>
  </si>
  <si>
    <t>2201360006</t>
  </si>
  <si>
    <t>Nguyễn Hoàng</t>
  </si>
  <si>
    <t>Khang</t>
  </si>
  <si>
    <t>Lê Thành</t>
  </si>
  <si>
    <t>ĐCN K16</t>
  </si>
  <si>
    <t>Nguyễn Huy</t>
  </si>
  <si>
    <t>Hoàng</t>
  </si>
  <si>
    <t>Lê</t>
  </si>
  <si>
    <t>Tài</t>
  </si>
  <si>
    <t>Cao Văn</t>
  </si>
  <si>
    <t>Qui</t>
  </si>
  <si>
    <t>KTL B K17</t>
  </si>
  <si>
    <t xml:space="preserve">Danh sách có 09 học sinh. Tổng số tiền: </t>
  </si>
  <si>
    <t>Bằng chữ: Hai mươi mốt triệu ba trăm năm mươi ngàn đồng</t>
  </si>
  <si>
    <t>Đặng Lâm Hoàng</t>
  </si>
  <si>
    <t>Hân</t>
  </si>
  <si>
    <t>Nguyễn Thị Huyền</t>
  </si>
  <si>
    <t>Nguyễn Ngọc</t>
  </si>
  <si>
    <t>Phím</t>
  </si>
  <si>
    <t>DƯỢC B K17</t>
  </si>
  <si>
    <t>221011B0022</t>
  </si>
  <si>
    <t>Ngô Hoàng</t>
  </si>
  <si>
    <t>221011B0041</t>
  </si>
  <si>
    <t>Trương Thị Ngọc</t>
  </si>
  <si>
    <t>Huyền</t>
  </si>
  <si>
    <t>(Nhóm ngành: CĐ GDMN)</t>
  </si>
  <si>
    <t>DANH SÁCH XÉT HỌC BỔNG NHÓM NGÀNH SƯ PHẠM HỌC KỲ II NĂM HỌC 2022-2023, BẬC CAO ĐẲNG</t>
  </si>
  <si>
    <t>DANH SÁCH XÉT HỌC BỔNG NHÓM NGÀNH SỨC KHỎE HỌC KỲ II NĂM HỌC 2022-2023, BẬC CAO ĐẲNG</t>
  </si>
  <si>
    <t>HỌC KỲ II NĂM HỌC 2022-2023, BẬC CAO ĐẲNG</t>
  </si>
  <si>
    <t>DANH SÁCH XÉT HỌC BỔNG HỌC KỲ II NĂM HỌC 2022-2023, BẬC TRUNG CẤP</t>
  </si>
  <si>
    <t>TRƯỜNG CĐCĐ HẬU GIANG</t>
  </si>
  <si>
    <t>Trần Thị Huỳnh</t>
  </si>
  <si>
    <t>Cao Thị Hồng</t>
  </si>
  <si>
    <t>Đoan</t>
  </si>
  <si>
    <t>Bằng chữ: Năm mươi triệu một trăm ngàn đồng</t>
  </si>
  <si>
    <t>Bằng chữ: Mười hai triệu một trăm năm mươi ngàn đồng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</si>
</sst>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0.00_ "/>
    <numFmt numFmtId="167" formatCode="0.0"/>
    <numFmt numFmtId="168" formatCode="dd/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VNI-Times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2"/>
      <color indexed="6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000000"/>
      </top>
      <bottom style="thin">
        <color rgb="FF111111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10" fillId="0" borderId="0">
      <alignment vertical="center"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9" fillId="0" borderId="0" xfId="0" applyFont="1" applyAlignment="1">
      <alignment horizontal="center" vertical="center"/>
    </xf>
    <xf numFmtId="164" fontId="60" fillId="0" borderId="12" xfId="42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6" fillId="33" borderId="15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14" fontId="3" fillId="0" borderId="13" xfId="0" applyNumberFormat="1" applyFont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4" fontId="58" fillId="0" borderId="14" xfId="0" applyNumberFormat="1" applyFont="1" applyFill="1" applyBorder="1" applyAlignment="1" quotePrefix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left" vertical="center"/>
    </xf>
    <xf numFmtId="3" fontId="58" fillId="0" borderId="13" xfId="0" applyNumberFormat="1" applyFont="1" applyBorder="1" applyAlignment="1">
      <alignment horizontal="center" vertical="center"/>
    </xf>
    <xf numFmtId="3" fontId="60" fillId="0" borderId="12" xfId="42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 quotePrefix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0" fillId="0" borderId="0" xfId="0" applyAlignment="1">
      <alignment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4" fontId="58" fillId="0" borderId="13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14" fontId="3" fillId="33" borderId="13" xfId="0" applyNumberFormat="1" applyFont="1" applyFill="1" applyBorder="1" applyAlignment="1" quotePrefix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vertical="center"/>
    </xf>
    <xf numFmtId="14" fontId="58" fillId="0" borderId="14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14" fontId="3" fillId="33" borderId="14" xfId="0" applyNumberFormat="1" applyFont="1" applyFill="1" applyBorder="1" applyAlignment="1" quotePrefix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2" fillId="0" borderId="2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14" fontId="62" fillId="0" borderId="14" xfId="0" applyNumberFormat="1" applyFont="1" applyBorder="1" applyAlignment="1" quotePrefix="1">
      <alignment horizontal="center" vertical="center"/>
    </xf>
    <xf numFmtId="0" fontId="62" fillId="0" borderId="13" xfId="0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164" fontId="62" fillId="0" borderId="10" xfId="42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52" fillId="0" borderId="21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14" fontId="52" fillId="0" borderId="14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164" fontId="66" fillId="0" borderId="10" xfId="42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58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55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14" fontId="62" fillId="0" borderId="0" xfId="0" applyNumberFormat="1" applyFont="1" applyBorder="1" applyAlignment="1" quotePrefix="1">
      <alignment horizontal="right"/>
    </xf>
    <xf numFmtId="0" fontId="58" fillId="0" borderId="0" xfId="0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2" fillId="0" borderId="12" xfId="42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8" fontId="58" fillId="0" borderId="10" xfId="0" applyNumberFormat="1" applyFont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6" fillId="0" borderId="15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0</xdr:rowOff>
    </xdr:from>
    <xdr:to>
      <xdr:col>2</xdr:col>
      <xdr:colOff>933450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133475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0</xdr:rowOff>
    </xdr:from>
    <xdr:to>
      <xdr:col>11</xdr:col>
      <xdr:colOff>276225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191250" y="419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0</xdr:rowOff>
    </xdr:from>
    <xdr:to>
      <xdr:col>11</xdr:col>
      <xdr:colOff>590550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381750" y="4191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047750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190500</xdr:rowOff>
    </xdr:from>
    <xdr:to>
      <xdr:col>11</xdr:col>
      <xdr:colOff>257175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6496050" y="4000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2</xdr:row>
      <xdr:rowOff>0</xdr:rowOff>
    </xdr:from>
    <xdr:to>
      <xdr:col>2</xdr:col>
      <xdr:colOff>762000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143000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190500</xdr:rowOff>
    </xdr:from>
    <xdr:to>
      <xdr:col>11</xdr:col>
      <xdr:colOff>533400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6248400" y="4000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200025</xdr:rowOff>
    </xdr:from>
    <xdr:to>
      <xdr:col>2</xdr:col>
      <xdr:colOff>828675</xdr:colOff>
      <xdr:row>1</xdr:row>
      <xdr:rowOff>200025</xdr:rowOff>
    </xdr:to>
    <xdr:sp>
      <xdr:nvSpPr>
        <xdr:cNvPr id="2" name="Straight Connector 4"/>
        <xdr:cNvSpPr>
          <a:spLocks/>
        </xdr:cNvSpPr>
      </xdr:nvSpPr>
      <xdr:spPr>
        <a:xfrm>
          <a:off x="1047750" y="409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2</xdr:row>
      <xdr:rowOff>0</xdr:rowOff>
    </xdr:from>
    <xdr:to>
      <xdr:col>11</xdr:col>
      <xdr:colOff>762000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6353175" y="4191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0</xdr:rowOff>
    </xdr:from>
    <xdr:to>
      <xdr:col>2</xdr:col>
      <xdr:colOff>819150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962025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0</xdr:rowOff>
    </xdr:from>
    <xdr:to>
      <xdr:col>11</xdr:col>
      <xdr:colOff>647700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6257925" y="438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0</xdr:rowOff>
    </xdr:from>
    <xdr:to>
      <xdr:col>2</xdr:col>
      <xdr:colOff>685800</xdr:colOff>
      <xdr:row>2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1028700" y="4381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M3" sqref="M3"/>
    </sheetView>
  </sheetViews>
  <sheetFormatPr defaultColWidth="9.140625" defaultRowHeight="15"/>
  <cols>
    <col min="1" max="1" width="6.00390625" style="0" customWidth="1"/>
    <col min="2" max="2" width="13.421875" style="0" customWidth="1"/>
    <col min="3" max="3" width="20.57421875" style="0" customWidth="1"/>
    <col min="5" max="5" width="12.7109375" style="0" customWidth="1"/>
    <col min="7" max="7" width="7.00390625" style="0" customWidth="1"/>
    <col min="8" max="8" width="10.00390625" style="0" customWidth="1"/>
    <col min="9" max="9" width="7.00390625" style="0" customWidth="1"/>
    <col min="10" max="10" width="10.28125" style="0" customWidth="1"/>
    <col min="11" max="11" width="11.00390625" style="0" customWidth="1"/>
    <col min="12" max="13" width="13.28125" style="0" customWidth="1"/>
  </cols>
  <sheetData>
    <row r="1" spans="1:14" ht="16.5">
      <c r="A1" s="197" t="s">
        <v>7</v>
      </c>
      <c r="B1" s="197"/>
      <c r="C1" s="197"/>
      <c r="D1" s="197"/>
      <c r="F1" s="198" t="s">
        <v>0</v>
      </c>
      <c r="G1" s="198"/>
      <c r="H1" s="198"/>
      <c r="I1" s="198"/>
      <c r="J1" s="198"/>
      <c r="K1" s="198"/>
      <c r="L1" s="198"/>
      <c r="M1" s="198"/>
      <c r="N1" s="198"/>
    </row>
    <row r="2" spans="1:14" ht="16.5">
      <c r="A2" s="198" t="s">
        <v>147</v>
      </c>
      <c r="B2" s="198"/>
      <c r="C2" s="198"/>
      <c r="D2" s="198"/>
      <c r="F2" s="198" t="s">
        <v>1</v>
      </c>
      <c r="G2" s="198"/>
      <c r="H2" s="198"/>
      <c r="I2" s="198"/>
      <c r="J2" s="198"/>
      <c r="K2" s="198"/>
      <c r="L2" s="198"/>
      <c r="M2" s="198"/>
      <c r="N2" s="198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84"/>
    </row>
    <row r="4" spans="1:14" ht="18.75" customHeight="1">
      <c r="A4" s="199" t="s">
        <v>143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8.75" customHeight="1">
      <c r="A5" s="199" t="s">
        <v>142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8.75" customHeight="1">
      <c r="A6" s="193" t="s">
        <v>69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3" ht="15.7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22"/>
    </row>
    <row r="8" spans="1:14" ht="16.5">
      <c r="A8" s="182" t="s">
        <v>25</v>
      </c>
      <c r="B8" s="186" t="s">
        <v>2</v>
      </c>
      <c r="C8" s="185" t="s">
        <v>8</v>
      </c>
      <c r="D8" s="186"/>
      <c r="E8" s="189" t="s">
        <v>3</v>
      </c>
      <c r="F8" s="185" t="s">
        <v>4</v>
      </c>
      <c r="G8" s="191" t="s">
        <v>20</v>
      </c>
      <c r="H8" s="192"/>
      <c r="I8" s="175" t="s">
        <v>21</v>
      </c>
      <c r="J8" s="176"/>
      <c r="K8" s="177" t="s">
        <v>22</v>
      </c>
      <c r="L8" s="179" t="s">
        <v>24</v>
      </c>
      <c r="M8" s="195" t="s">
        <v>29</v>
      </c>
      <c r="N8" s="180" t="s">
        <v>6</v>
      </c>
    </row>
    <row r="9" spans="1:14" ht="16.5">
      <c r="A9" s="182"/>
      <c r="B9" s="188"/>
      <c r="C9" s="187"/>
      <c r="D9" s="188"/>
      <c r="E9" s="190"/>
      <c r="F9" s="190"/>
      <c r="G9" s="11" t="s">
        <v>23</v>
      </c>
      <c r="H9" s="11" t="s">
        <v>5</v>
      </c>
      <c r="I9" s="11" t="s">
        <v>23</v>
      </c>
      <c r="J9" s="11" t="s">
        <v>5</v>
      </c>
      <c r="K9" s="178"/>
      <c r="L9" s="179"/>
      <c r="M9" s="196"/>
      <c r="N9" s="181"/>
    </row>
    <row r="10" spans="1:14" ht="24" customHeight="1">
      <c r="A10" s="7">
        <v>1</v>
      </c>
      <c r="B10" s="7">
        <v>2110060025</v>
      </c>
      <c r="C10" s="48" t="s">
        <v>66</v>
      </c>
      <c r="D10" s="49" t="s">
        <v>12</v>
      </c>
      <c r="E10" s="53">
        <v>37395</v>
      </c>
      <c r="F10" s="7" t="s">
        <v>62</v>
      </c>
      <c r="G10" s="45">
        <v>3.5</v>
      </c>
      <c r="H10" s="10" t="s">
        <v>34</v>
      </c>
      <c r="I10" s="18">
        <v>95</v>
      </c>
      <c r="J10" s="6" t="s">
        <v>41</v>
      </c>
      <c r="K10" s="6" t="s">
        <v>34</v>
      </c>
      <c r="L10" s="6" t="s">
        <v>68</v>
      </c>
      <c r="M10" s="51">
        <v>2900000</v>
      </c>
      <c r="N10" s="20"/>
    </row>
    <row r="11" spans="1:14" ht="24" customHeight="1">
      <c r="A11" s="7">
        <v>2</v>
      </c>
      <c r="B11" s="7">
        <v>2110060031</v>
      </c>
      <c r="C11" s="48" t="s">
        <v>17</v>
      </c>
      <c r="D11" s="49" t="s">
        <v>67</v>
      </c>
      <c r="E11" s="53">
        <v>37778</v>
      </c>
      <c r="F11" s="7" t="s">
        <v>62</v>
      </c>
      <c r="G11" s="45">
        <v>3.42</v>
      </c>
      <c r="H11" s="10" t="s">
        <v>34</v>
      </c>
      <c r="I11" s="18">
        <v>98</v>
      </c>
      <c r="J11" s="6" t="s">
        <v>41</v>
      </c>
      <c r="K11" s="6" t="s">
        <v>34</v>
      </c>
      <c r="L11" s="6" t="s">
        <v>68</v>
      </c>
      <c r="M11" s="51">
        <v>2900000</v>
      </c>
      <c r="N11" s="20"/>
    </row>
    <row r="12" spans="1:14" ht="24" customHeight="1">
      <c r="A12" s="7">
        <v>3</v>
      </c>
      <c r="B12" s="10">
        <v>2110060021</v>
      </c>
      <c r="C12" s="13" t="s">
        <v>16</v>
      </c>
      <c r="D12" s="50" t="s">
        <v>65</v>
      </c>
      <c r="E12" s="53">
        <v>37902</v>
      </c>
      <c r="F12" s="10" t="s">
        <v>62</v>
      </c>
      <c r="G12" s="10">
        <v>3.38</v>
      </c>
      <c r="H12" s="10" t="s">
        <v>34</v>
      </c>
      <c r="I12" s="27">
        <v>93</v>
      </c>
      <c r="J12" s="6" t="s">
        <v>41</v>
      </c>
      <c r="K12" s="6" t="s">
        <v>34</v>
      </c>
      <c r="L12" s="6" t="s">
        <v>68</v>
      </c>
      <c r="M12" s="51">
        <v>2900000</v>
      </c>
      <c r="N12" s="8"/>
    </row>
    <row r="13" spans="1:14" ht="24" customHeight="1">
      <c r="A13" s="7">
        <v>4</v>
      </c>
      <c r="B13" s="7">
        <v>2110060004</v>
      </c>
      <c r="C13" s="48" t="s">
        <v>63</v>
      </c>
      <c r="D13" s="49" t="s">
        <v>64</v>
      </c>
      <c r="E13" s="53">
        <v>37772</v>
      </c>
      <c r="F13" s="7" t="s">
        <v>62</v>
      </c>
      <c r="G13" s="45">
        <v>3.38</v>
      </c>
      <c r="H13" s="10" t="s">
        <v>34</v>
      </c>
      <c r="I13" s="18">
        <v>88</v>
      </c>
      <c r="J13" s="6" t="s">
        <v>76</v>
      </c>
      <c r="K13" s="6" t="s">
        <v>34</v>
      </c>
      <c r="L13" s="6" t="s">
        <v>68</v>
      </c>
      <c r="M13" s="51">
        <v>2900000</v>
      </c>
      <c r="N13" s="8"/>
    </row>
    <row r="14" spans="1:14" ht="24" customHeight="1">
      <c r="A14" s="7">
        <v>5</v>
      </c>
      <c r="B14" s="7" t="s">
        <v>73</v>
      </c>
      <c r="C14" s="48" t="s">
        <v>74</v>
      </c>
      <c r="D14" s="49" t="s">
        <v>14</v>
      </c>
      <c r="E14" s="39">
        <v>36024</v>
      </c>
      <c r="F14" s="7" t="s">
        <v>9</v>
      </c>
      <c r="G14" s="45">
        <v>3.37</v>
      </c>
      <c r="H14" s="10" t="s">
        <v>34</v>
      </c>
      <c r="I14" s="18">
        <v>90</v>
      </c>
      <c r="J14" s="6" t="s">
        <v>41</v>
      </c>
      <c r="K14" s="6" t="s">
        <v>34</v>
      </c>
      <c r="L14" s="6" t="s">
        <v>75</v>
      </c>
      <c r="M14" s="51">
        <v>2900000</v>
      </c>
      <c r="N14" s="8"/>
    </row>
    <row r="15" spans="1:14" ht="24" customHeight="1">
      <c r="A15" s="182" t="s">
        <v>77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23"/>
      <c r="M15" s="23">
        <f>SUM(M10:M14)</f>
        <v>14500000</v>
      </c>
      <c r="N15" s="21"/>
    </row>
    <row r="16" spans="1:13" ht="15.75">
      <c r="A16" s="183" t="s">
        <v>78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5"/>
    </row>
    <row r="17" spans="1:14" ht="15.75">
      <c r="A17" s="184"/>
      <c r="B17" s="184"/>
      <c r="C17" s="184"/>
      <c r="D17" s="184"/>
      <c r="E17" s="184"/>
      <c r="F17" s="24"/>
      <c r="G17" s="24"/>
      <c r="H17" s="24"/>
      <c r="I17" s="24"/>
      <c r="J17" s="24"/>
      <c r="K17" s="194" t="s">
        <v>47</v>
      </c>
      <c r="L17" s="194"/>
      <c r="M17" s="194"/>
      <c r="N17" s="194"/>
    </row>
    <row r="18" spans="1:14" ht="15.75">
      <c r="A18" s="174" t="s">
        <v>82</v>
      </c>
      <c r="B18" s="174"/>
      <c r="C18" s="174"/>
      <c r="D18" s="82" t="s">
        <v>26</v>
      </c>
      <c r="F18" s="82"/>
      <c r="G18" s="82" t="s">
        <v>27</v>
      </c>
      <c r="H18" s="82"/>
      <c r="I18" s="82"/>
      <c r="J18" s="24"/>
      <c r="L18" s="82" t="s">
        <v>28</v>
      </c>
      <c r="M18" s="82"/>
      <c r="N18" s="82"/>
    </row>
  </sheetData>
  <sheetProtection/>
  <mergeCells count="24">
    <mergeCell ref="A1:D1"/>
    <mergeCell ref="F1:N1"/>
    <mergeCell ref="A2:D2"/>
    <mergeCell ref="F2:N2"/>
    <mergeCell ref="A4:N4"/>
    <mergeCell ref="A5:N5"/>
    <mergeCell ref="F8:F9"/>
    <mergeCell ref="G8:H8"/>
    <mergeCell ref="A6:N6"/>
    <mergeCell ref="A7:L7"/>
    <mergeCell ref="K17:N17"/>
    <mergeCell ref="M8:M9"/>
    <mergeCell ref="A8:A9"/>
    <mergeCell ref="B8:B9"/>
    <mergeCell ref="A18:C18"/>
    <mergeCell ref="I8:J8"/>
    <mergeCell ref="K8:K9"/>
    <mergeCell ref="L8:L9"/>
    <mergeCell ref="N8:N9"/>
    <mergeCell ref="A15:K15"/>
    <mergeCell ref="A16:L16"/>
    <mergeCell ref="A17:E17"/>
    <mergeCell ref="C8:D9"/>
    <mergeCell ref="E8:E9"/>
  </mergeCells>
  <printOptions horizontalCentered="1"/>
  <pageMargins left="0.25" right="0" top="0.38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7">
      <selection activeCell="L10" sqref="L10:L19"/>
    </sheetView>
  </sheetViews>
  <sheetFormatPr defaultColWidth="9.140625" defaultRowHeight="15"/>
  <cols>
    <col min="1" max="1" width="6.140625" style="0" customWidth="1"/>
    <col min="2" max="2" width="15.140625" style="0" customWidth="1"/>
    <col min="3" max="3" width="19.140625" style="0" customWidth="1"/>
    <col min="4" max="4" width="7.8515625" style="0" customWidth="1"/>
    <col min="5" max="5" width="13.57421875" style="0" customWidth="1"/>
    <col min="6" max="6" width="7.57421875" style="0" customWidth="1"/>
    <col min="7" max="7" width="7.8515625" style="0" customWidth="1"/>
    <col min="8" max="8" width="10.421875" style="0" customWidth="1"/>
    <col min="9" max="9" width="6.8515625" style="0" customWidth="1"/>
    <col min="10" max="10" width="10.28125" style="0" customWidth="1"/>
    <col min="11" max="11" width="11.140625" style="0" customWidth="1"/>
    <col min="12" max="12" width="17.57421875" style="0" customWidth="1"/>
    <col min="13" max="13" width="15.7109375" style="0" customWidth="1"/>
  </cols>
  <sheetData>
    <row r="1" spans="1:14" ht="16.5">
      <c r="A1" s="197" t="s">
        <v>7</v>
      </c>
      <c r="B1" s="197"/>
      <c r="C1" s="197"/>
      <c r="D1" s="197"/>
      <c r="F1" s="198" t="s">
        <v>0</v>
      </c>
      <c r="G1" s="198"/>
      <c r="H1" s="198"/>
      <c r="I1" s="198"/>
      <c r="J1" s="198"/>
      <c r="K1" s="198"/>
      <c r="L1" s="198"/>
      <c r="M1" s="198"/>
      <c r="N1" s="198"/>
    </row>
    <row r="2" spans="1:14" ht="16.5">
      <c r="A2" s="198" t="s">
        <v>147</v>
      </c>
      <c r="B2" s="198"/>
      <c r="C2" s="198"/>
      <c r="D2" s="198"/>
      <c r="F2" s="198" t="s">
        <v>1</v>
      </c>
      <c r="G2" s="198"/>
      <c r="H2" s="198"/>
      <c r="I2" s="198"/>
      <c r="J2" s="198"/>
      <c r="K2" s="198"/>
      <c r="L2" s="198"/>
      <c r="M2" s="198"/>
      <c r="N2" s="198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84"/>
    </row>
    <row r="4" spans="1:14" ht="15.75">
      <c r="A4" s="199" t="s">
        <v>144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.75">
      <c r="A5" s="199" t="s">
        <v>30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>
      <c r="A6" s="193" t="s">
        <v>48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3" ht="15.7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22"/>
    </row>
    <row r="8" spans="1:14" ht="16.5">
      <c r="A8" s="182" t="s">
        <v>25</v>
      </c>
      <c r="B8" s="186" t="s">
        <v>2</v>
      </c>
      <c r="C8" s="185" t="s">
        <v>8</v>
      </c>
      <c r="D8" s="186"/>
      <c r="E8" s="189" t="s">
        <v>3</v>
      </c>
      <c r="F8" s="185" t="s">
        <v>4</v>
      </c>
      <c r="G8" s="191" t="s">
        <v>20</v>
      </c>
      <c r="H8" s="192"/>
      <c r="I8" s="175" t="s">
        <v>21</v>
      </c>
      <c r="J8" s="176"/>
      <c r="K8" s="177" t="s">
        <v>22</v>
      </c>
      <c r="L8" s="179" t="s">
        <v>24</v>
      </c>
      <c r="M8" s="195" t="s">
        <v>29</v>
      </c>
      <c r="N8" s="180" t="s">
        <v>6</v>
      </c>
    </row>
    <row r="9" spans="1:14" ht="16.5">
      <c r="A9" s="182"/>
      <c r="B9" s="188"/>
      <c r="C9" s="187"/>
      <c r="D9" s="188"/>
      <c r="E9" s="190"/>
      <c r="F9" s="190"/>
      <c r="G9" s="11" t="s">
        <v>23</v>
      </c>
      <c r="H9" s="11" t="s">
        <v>5</v>
      </c>
      <c r="I9" s="11" t="s">
        <v>23</v>
      </c>
      <c r="J9" s="11" t="s">
        <v>5</v>
      </c>
      <c r="K9" s="178"/>
      <c r="L9" s="179"/>
      <c r="M9" s="196"/>
      <c r="N9" s="181"/>
    </row>
    <row r="10" spans="1:14" ht="24" customHeight="1">
      <c r="A10" s="166">
        <v>1</v>
      </c>
      <c r="B10" s="14" t="s">
        <v>137</v>
      </c>
      <c r="C10" s="156" t="s">
        <v>138</v>
      </c>
      <c r="D10" s="155" t="s">
        <v>32</v>
      </c>
      <c r="E10" s="157">
        <v>32509</v>
      </c>
      <c r="F10" s="158" t="s">
        <v>31</v>
      </c>
      <c r="G10" s="143">
        <v>3.82</v>
      </c>
      <c r="H10" s="5" t="str">
        <f>IF(G10&gt;=3.6,"Xuất sắc",IF(G10&gt;=3.2,"Giỏi",IF(G10&gt;=2.5,"Khá",IF(G10&gt;=2,"Trung bình","Yếu"))))</f>
        <v>Xuất sắc</v>
      </c>
      <c r="I10" s="5">
        <v>91</v>
      </c>
      <c r="J10" s="6" t="str">
        <f aca="true" t="shared" si="0" ref="J10:J19">IF(I10&gt;=90,"Xuất sắc",IF(I10&gt;=80,"Tốt",IF(I10&gt;=70,"Khá",IF(I10&gt;=50,"Trung bình","Yếu"))))</f>
        <v>Xuất sắc</v>
      </c>
      <c r="K10" s="5" t="s">
        <v>41</v>
      </c>
      <c r="L10" s="5" t="s">
        <v>136</v>
      </c>
      <c r="M10" s="159">
        <v>5050000</v>
      </c>
      <c r="N10" s="160"/>
    </row>
    <row r="11" spans="1:14" ht="24" customHeight="1">
      <c r="A11" s="166">
        <v>2</v>
      </c>
      <c r="B11" s="34">
        <v>2210110021</v>
      </c>
      <c r="C11" s="61" t="s">
        <v>46</v>
      </c>
      <c r="D11" s="37" t="s">
        <v>11</v>
      </c>
      <c r="E11" s="62">
        <v>38134</v>
      </c>
      <c r="F11" s="63" t="s">
        <v>9</v>
      </c>
      <c r="G11" s="36">
        <v>3.76</v>
      </c>
      <c r="H11" s="5" t="str">
        <f>IF(G11&gt;=3.6,"Xuất sắc",IF(AND(G11&gt;=3.2,G11&lt;3.6),"Giỏi",IF(AND(G11&gt;=2.5,G11&lt;3.2),"Khá",IF(AND(G11&gt;=2,G11&lt;2.5),"Trung bình","Yếu"))))</f>
        <v>Xuất sắc</v>
      </c>
      <c r="I11" s="33">
        <v>96</v>
      </c>
      <c r="J11" s="6" t="str">
        <f t="shared" si="0"/>
        <v>Xuất sắc</v>
      </c>
      <c r="K11" s="5" t="s">
        <v>41</v>
      </c>
      <c r="L11" s="5" t="s">
        <v>44</v>
      </c>
      <c r="M11" s="159">
        <v>5050000</v>
      </c>
      <c r="N11" s="160"/>
    </row>
    <row r="12" spans="1:14" ht="24" customHeight="1">
      <c r="A12" s="166">
        <v>3</v>
      </c>
      <c r="B12" s="17">
        <v>2210110018</v>
      </c>
      <c r="C12" s="76" t="s">
        <v>45</v>
      </c>
      <c r="D12" s="77" t="s">
        <v>15</v>
      </c>
      <c r="E12" s="35">
        <v>37973</v>
      </c>
      <c r="F12" s="78" t="s">
        <v>9</v>
      </c>
      <c r="G12" s="36">
        <v>3.76</v>
      </c>
      <c r="H12" s="5" t="str">
        <f aca="true" t="shared" si="1" ref="H12:H17">IF(G12&gt;=3.6,"Xuất sắc",IF(G12&gt;=3.2,"Giỏi",IF(G12&gt;=2.5,"Khá",IF(G12&gt;=2,"Trung bình","Yếu"))))</f>
        <v>Xuất sắc</v>
      </c>
      <c r="I12" s="7">
        <v>91</v>
      </c>
      <c r="J12" s="6" t="str">
        <f t="shared" si="0"/>
        <v>Xuất sắc</v>
      </c>
      <c r="K12" s="5" t="s">
        <v>41</v>
      </c>
      <c r="L12" s="5" t="s">
        <v>44</v>
      </c>
      <c r="M12" s="159">
        <v>5050000</v>
      </c>
      <c r="N12" s="8"/>
    </row>
    <row r="13" spans="1:14" s="56" customFormat="1" ht="24" customHeight="1">
      <c r="A13" s="166">
        <v>4</v>
      </c>
      <c r="B13" s="14" t="s">
        <v>139</v>
      </c>
      <c r="C13" s="156" t="s">
        <v>140</v>
      </c>
      <c r="D13" s="155" t="s">
        <v>141</v>
      </c>
      <c r="E13" s="157">
        <v>33138</v>
      </c>
      <c r="F13" s="158" t="s">
        <v>9</v>
      </c>
      <c r="G13" s="143">
        <v>3.76</v>
      </c>
      <c r="H13" s="5" t="str">
        <f t="shared" si="1"/>
        <v>Xuất sắc</v>
      </c>
      <c r="I13" s="5">
        <v>90</v>
      </c>
      <c r="J13" s="6" t="str">
        <f t="shared" si="0"/>
        <v>Xuất sắc</v>
      </c>
      <c r="K13" s="5" t="s">
        <v>41</v>
      </c>
      <c r="L13" s="5" t="s">
        <v>136</v>
      </c>
      <c r="M13" s="159">
        <v>5050000</v>
      </c>
      <c r="N13" s="8"/>
    </row>
    <row r="14" spans="1:14" s="56" customFormat="1" ht="24" customHeight="1">
      <c r="A14" s="166">
        <v>5</v>
      </c>
      <c r="B14" s="4">
        <v>2010110067</v>
      </c>
      <c r="C14" s="161" t="s">
        <v>40</v>
      </c>
      <c r="D14" s="162" t="s">
        <v>13</v>
      </c>
      <c r="E14" s="163">
        <v>34561</v>
      </c>
      <c r="F14" s="4" t="s">
        <v>9</v>
      </c>
      <c r="G14" s="143">
        <v>3.73</v>
      </c>
      <c r="H14" s="5" t="str">
        <f t="shared" si="1"/>
        <v>Xuất sắc</v>
      </c>
      <c r="I14" s="5">
        <v>92</v>
      </c>
      <c r="J14" s="6" t="str">
        <f t="shared" si="0"/>
        <v>Xuất sắc</v>
      </c>
      <c r="K14" s="5" t="s">
        <v>41</v>
      </c>
      <c r="L14" s="5" t="s">
        <v>72</v>
      </c>
      <c r="M14" s="159">
        <v>5050000</v>
      </c>
      <c r="N14" s="164"/>
    </row>
    <row r="15" spans="1:15" s="56" customFormat="1" ht="24" customHeight="1">
      <c r="A15" s="166">
        <v>6</v>
      </c>
      <c r="B15" s="4">
        <v>2010110066</v>
      </c>
      <c r="C15" s="161" t="s">
        <v>131</v>
      </c>
      <c r="D15" s="162" t="s">
        <v>132</v>
      </c>
      <c r="E15" s="163">
        <v>34055</v>
      </c>
      <c r="F15" s="4" t="s">
        <v>9</v>
      </c>
      <c r="G15" s="4">
        <v>3.6</v>
      </c>
      <c r="H15" s="5" t="str">
        <f t="shared" si="1"/>
        <v>Xuất sắc</v>
      </c>
      <c r="I15" s="5">
        <v>94</v>
      </c>
      <c r="J15" s="6" t="str">
        <f t="shared" si="0"/>
        <v>Xuất sắc</v>
      </c>
      <c r="K15" s="5" t="s">
        <v>41</v>
      </c>
      <c r="L15" s="5" t="s">
        <v>72</v>
      </c>
      <c r="M15" s="159">
        <v>5050000</v>
      </c>
      <c r="N15" s="164"/>
      <c r="O15" s="9"/>
    </row>
    <row r="16" spans="1:15" s="56" customFormat="1" ht="24" customHeight="1">
      <c r="A16" s="166">
        <v>7</v>
      </c>
      <c r="B16" s="4">
        <v>2010110059</v>
      </c>
      <c r="C16" s="161" t="s">
        <v>133</v>
      </c>
      <c r="D16" s="162" t="s">
        <v>92</v>
      </c>
      <c r="E16" s="163">
        <v>34713</v>
      </c>
      <c r="F16" s="4" t="s">
        <v>9</v>
      </c>
      <c r="G16" s="4">
        <v>3.6</v>
      </c>
      <c r="H16" s="5" t="str">
        <f t="shared" si="1"/>
        <v>Xuất sắc</v>
      </c>
      <c r="I16" s="5">
        <v>88</v>
      </c>
      <c r="J16" s="6" t="str">
        <f t="shared" si="0"/>
        <v>Tốt</v>
      </c>
      <c r="K16" s="5" t="s">
        <v>34</v>
      </c>
      <c r="L16" s="5" t="s">
        <v>72</v>
      </c>
      <c r="M16" s="159">
        <v>4950000</v>
      </c>
      <c r="N16" s="164"/>
      <c r="O16" s="9"/>
    </row>
    <row r="17" spans="1:15" s="56" customFormat="1" ht="24" customHeight="1">
      <c r="A17" s="166">
        <v>8</v>
      </c>
      <c r="B17" s="7">
        <v>2210110004</v>
      </c>
      <c r="C17" s="153" t="s">
        <v>134</v>
      </c>
      <c r="D17" s="154" t="s">
        <v>135</v>
      </c>
      <c r="E17" s="31">
        <v>37846</v>
      </c>
      <c r="F17" s="4" t="s">
        <v>9</v>
      </c>
      <c r="G17" s="7">
        <v>3.59</v>
      </c>
      <c r="H17" s="5" t="str">
        <f t="shared" si="1"/>
        <v>Giỏi</v>
      </c>
      <c r="I17" s="7">
        <v>95</v>
      </c>
      <c r="J17" s="6" t="str">
        <f t="shared" si="0"/>
        <v>Xuất sắc</v>
      </c>
      <c r="K17" s="5" t="s">
        <v>34</v>
      </c>
      <c r="L17" s="5" t="s">
        <v>44</v>
      </c>
      <c r="M17" s="159">
        <v>4950000</v>
      </c>
      <c r="N17" s="164"/>
      <c r="O17" s="9"/>
    </row>
    <row r="18" spans="1:15" s="56" customFormat="1" ht="24" customHeight="1">
      <c r="A18" s="166">
        <v>9</v>
      </c>
      <c r="B18" s="32">
        <v>2210110022</v>
      </c>
      <c r="C18" s="169" t="s">
        <v>148</v>
      </c>
      <c r="D18" s="170" t="s">
        <v>12</v>
      </c>
      <c r="E18" s="31">
        <v>38204</v>
      </c>
      <c r="F18" s="5" t="s">
        <v>9</v>
      </c>
      <c r="G18" s="7">
        <v>3.59</v>
      </c>
      <c r="H18" s="5" t="str">
        <f>IF(G18&gt;=3.6,"Xuất sắc",IF(AND(G18&gt;=3.2,G18&lt;3.6),"Giỏi",IF(AND(G18&gt;=2.5,G18&lt;3.2),"Khá",IF(AND(G18&gt;=2,G18&lt;2.5),"Trung bình","Yếu"))))</f>
        <v>Giỏi</v>
      </c>
      <c r="I18" s="33">
        <v>95</v>
      </c>
      <c r="J18" s="6" t="str">
        <f t="shared" si="0"/>
        <v>Xuất sắc</v>
      </c>
      <c r="K18" s="5" t="s">
        <v>34</v>
      </c>
      <c r="L18" s="5" t="s">
        <v>44</v>
      </c>
      <c r="M18" s="159">
        <v>4950000</v>
      </c>
      <c r="N18" s="164"/>
      <c r="O18" s="9"/>
    </row>
    <row r="19" spans="1:15" s="56" customFormat="1" ht="24" customHeight="1">
      <c r="A19" s="166">
        <v>10</v>
      </c>
      <c r="B19" s="4">
        <v>2210110011</v>
      </c>
      <c r="C19" s="161" t="s">
        <v>149</v>
      </c>
      <c r="D19" s="162" t="s">
        <v>150</v>
      </c>
      <c r="E19" s="31">
        <v>37782</v>
      </c>
      <c r="F19" s="4" t="s">
        <v>9</v>
      </c>
      <c r="G19" s="4">
        <v>3.59</v>
      </c>
      <c r="H19" s="5" t="str">
        <f>IF(G19&gt;=3.6,"Xuất sắc",IF(G19&gt;=3.2,"Giỏi",IF(G19&gt;=2.5,"Khá",IF(G19&gt;=2,"Trung bình","Yếu"))))</f>
        <v>Giỏi</v>
      </c>
      <c r="I19" s="5">
        <v>91</v>
      </c>
      <c r="J19" s="6" t="str">
        <f t="shared" si="0"/>
        <v>Xuất sắc</v>
      </c>
      <c r="K19" s="5" t="s">
        <v>34</v>
      </c>
      <c r="L19" s="5" t="s">
        <v>44</v>
      </c>
      <c r="M19" s="159">
        <v>4950000</v>
      </c>
      <c r="N19" s="164"/>
      <c r="O19" s="9"/>
    </row>
    <row r="20" spans="1:14" ht="15.75" customHeight="1">
      <c r="A20" s="200" t="s">
        <v>81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165"/>
      <c r="M20" s="159">
        <f>SUM(M10:M19)</f>
        <v>50100000</v>
      </c>
      <c r="N20" s="164"/>
    </row>
    <row r="21" spans="1:14" ht="15.75">
      <c r="A21" s="183" t="s">
        <v>151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5"/>
      <c r="N21" s="56"/>
    </row>
    <row r="22" spans="1:14" ht="15.75">
      <c r="A22" s="184"/>
      <c r="B22" s="184"/>
      <c r="C22" s="184"/>
      <c r="D22" s="184"/>
      <c r="E22" s="184"/>
      <c r="F22" s="24"/>
      <c r="G22" s="24"/>
      <c r="H22" s="24"/>
      <c r="I22" s="24"/>
      <c r="J22" s="24"/>
      <c r="K22" s="194" t="s">
        <v>47</v>
      </c>
      <c r="L22" s="194"/>
      <c r="M22" s="194"/>
      <c r="N22" s="194"/>
    </row>
    <row r="23" spans="1:14" ht="15.75">
      <c r="A23" s="174" t="s">
        <v>82</v>
      </c>
      <c r="B23" s="174"/>
      <c r="C23" s="174"/>
      <c r="D23" s="82" t="s">
        <v>26</v>
      </c>
      <c r="E23" s="56"/>
      <c r="F23" s="82"/>
      <c r="G23" s="82" t="s">
        <v>27</v>
      </c>
      <c r="H23" s="82"/>
      <c r="I23" s="82"/>
      <c r="J23" s="24"/>
      <c r="K23" s="56"/>
      <c r="L23" s="82" t="s">
        <v>28</v>
      </c>
      <c r="M23" s="82"/>
      <c r="N23" s="82"/>
    </row>
    <row r="24" spans="1:14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</sheetData>
  <sheetProtection/>
  <mergeCells count="24">
    <mergeCell ref="A23:C23"/>
    <mergeCell ref="M8:M9"/>
    <mergeCell ref="L8:L9"/>
    <mergeCell ref="N8:N9"/>
    <mergeCell ref="A20:K20"/>
    <mergeCell ref="A21:L21"/>
    <mergeCell ref="A22:E22"/>
    <mergeCell ref="K22:N22"/>
    <mergeCell ref="A6:N6"/>
    <mergeCell ref="A7:L7"/>
    <mergeCell ref="A8:A9"/>
    <mergeCell ref="B8:B9"/>
    <mergeCell ref="C8:D9"/>
    <mergeCell ref="E8:E9"/>
    <mergeCell ref="F8:F9"/>
    <mergeCell ref="G8:H8"/>
    <mergeCell ref="I8:J8"/>
    <mergeCell ref="K8:K9"/>
    <mergeCell ref="A5:N5"/>
    <mergeCell ref="A1:D1"/>
    <mergeCell ref="F1:N1"/>
    <mergeCell ref="A2:D2"/>
    <mergeCell ref="F2:N2"/>
    <mergeCell ref="A4:N4"/>
  </mergeCells>
  <printOptions horizontalCentered="1"/>
  <pageMargins left="0.2" right="0" top="0.4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11" sqref="L11:L13"/>
    </sheetView>
  </sheetViews>
  <sheetFormatPr defaultColWidth="9.140625" defaultRowHeight="15"/>
  <cols>
    <col min="1" max="1" width="6.8515625" style="0" customWidth="1"/>
    <col min="2" max="2" width="15.28125" style="0" customWidth="1"/>
    <col min="3" max="3" width="19.00390625" style="0" customWidth="1"/>
    <col min="5" max="5" width="14.28125" style="0" customWidth="1"/>
    <col min="7" max="7" width="7.57421875" style="0" customWidth="1"/>
    <col min="8" max="8" width="10.57421875" style="0" customWidth="1"/>
    <col min="9" max="9" width="7.28125" style="0" customWidth="1"/>
    <col min="10" max="10" width="11.140625" style="0" customWidth="1"/>
    <col min="11" max="11" width="11.8515625" style="0" customWidth="1"/>
    <col min="12" max="12" width="14.140625" style="0" customWidth="1"/>
    <col min="13" max="13" width="13.7109375" style="0" customWidth="1"/>
  </cols>
  <sheetData>
    <row r="1" spans="1:14" ht="16.5">
      <c r="A1" s="197" t="s">
        <v>7</v>
      </c>
      <c r="B1" s="197"/>
      <c r="C1" s="197"/>
      <c r="D1" s="197"/>
      <c r="F1" s="198" t="s">
        <v>0</v>
      </c>
      <c r="G1" s="198"/>
      <c r="H1" s="198"/>
      <c r="I1" s="198"/>
      <c r="J1" s="198"/>
      <c r="K1" s="198"/>
      <c r="L1" s="198"/>
      <c r="M1" s="198"/>
      <c r="N1" s="198"/>
    </row>
    <row r="2" spans="1:14" ht="16.5">
      <c r="A2" s="198" t="s">
        <v>147</v>
      </c>
      <c r="B2" s="198"/>
      <c r="C2" s="198"/>
      <c r="D2" s="198"/>
      <c r="F2" s="198" t="s">
        <v>1</v>
      </c>
      <c r="G2" s="198"/>
      <c r="H2" s="198"/>
      <c r="I2" s="198"/>
      <c r="J2" s="198"/>
      <c r="K2" s="198"/>
      <c r="L2" s="198"/>
      <c r="M2" s="198"/>
      <c r="N2" s="198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84"/>
    </row>
    <row r="4" spans="1:14" ht="15.75">
      <c r="A4" s="199" t="s">
        <v>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.75">
      <c r="A5" s="199" t="s">
        <v>145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>
      <c r="A6" s="199" t="s">
        <v>35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15.75">
      <c r="A7" s="193" t="s">
        <v>48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3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22"/>
    </row>
    <row r="9" spans="1:14" ht="16.5">
      <c r="A9" s="182" t="s">
        <v>25</v>
      </c>
      <c r="B9" s="186" t="s">
        <v>2</v>
      </c>
      <c r="C9" s="185" t="s">
        <v>8</v>
      </c>
      <c r="D9" s="186"/>
      <c r="E9" s="189" t="s">
        <v>3</v>
      </c>
      <c r="F9" s="185" t="s">
        <v>4</v>
      </c>
      <c r="G9" s="191" t="s">
        <v>20</v>
      </c>
      <c r="H9" s="192"/>
      <c r="I9" s="175" t="s">
        <v>21</v>
      </c>
      <c r="J9" s="176"/>
      <c r="K9" s="177" t="s">
        <v>22</v>
      </c>
      <c r="L9" s="179" t="s">
        <v>24</v>
      </c>
      <c r="M9" s="195" t="s">
        <v>29</v>
      </c>
      <c r="N9" s="180" t="s">
        <v>6</v>
      </c>
    </row>
    <row r="10" spans="1:14" ht="16.5">
      <c r="A10" s="182"/>
      <c r="B10" s="201"/>
      <c r="C10" s="202"/>
      <c r="D10" s="201"/>
      <c r="E10" s="203"/>
      <c r="F10" s="203"/>
      <c r="G10" s="28" t="s">
        <v>23</v>
      </c>
      <c r="H10" s="28" t="s">
        <v>5</v>
      </c>
      <c r="I10" s="28" t="s">
        <v>23</v>
      </c>
      <c r="J10" s="28" t="s">
        <v>5</v>
      </c>
      <c r="K10" s="204"/>
      <c r="L10" s="195"/>
      <c r="M10" s="205"/>
      <c r="N10" s="206"/>
    </row>
    <row r="11" spans="1:14" ht="24" customHeight="1">
      <c r="A11" s="5">
        <v>1</v>
      </c>
      <c r="B11" s="36">
        <v>2210140004</v>
      </c>
      <c r="C11" s="64" t="s">
        <v>49</v>
      </c>
      <c r="D11" s="66" t="s">
        <v>50</v>
      </c>
      <c r="E11" s="67">
        <v>38332</v>
      </c>
      <c r="F11" s="17" t="s">
        <v>31</v>
      </c>
      <c r="G11" s="68">
        <v>3.75</v>
      </c>
      <c r="H11" s="5" t="str">
        <f>IF(G11&gt;=3.6,"Xuất sắc",IF(G11&gt;=3.2,"Giỏi",IF(G11&gt;=2.5,"Khá",IF(G11&gt;=2,"Trung bình","Yếu"))))</f>
        <v>Xuất sắc</v>
      </c>
      <c r="I11" s="42">
        <v>100</v>
      </c>
      <c r="J11" s="6" t="str">
        <f>IF(I11&gt;=90,"Xuất sắc",IF(I11&gt;=80,"Tốt",IF(I11&gt;=70,"Khá",IF(I11&gt;=50,"Trung bình","Yếu"))))</f>
        <v>Xuất sắc</v>
      </c>
      <c r="K11" s="27" t="s">
        <v>41</v>
      </c>
      <c r="L11" s="172" t="s">
        <v>51</v>
      </c>
      <c r="M11" s="46">
        <v>3000000</v>
      </c>
      <c r="N11" s="44"/>
    </row>
    <row r="12" spans="1:14" ht="24" customHeight="1">
      <c r="A12" s="5">
        <v>2</v>
      </c>
      <c r="B12" s="36">
        <v>2210130001</v>
      </c>
      <c r="C12" s="65" t="s">
        <v>52</v>
      </c>
      <c r="D12" s="59" t="s">
        <v>53</v>
      </c>
      <c r="E12" s="38">
        <v>36326</v>
      </c>
      <c r="F12" s="17" t="s">
        <v>31</v>
      </c>
      <c r="G12" s="69">
        <v>3.62</v>
      </c>
      <c r="H12" s="5" t="str">
        <f>IF(G12&gt;=3.6,"Xuất sắc",IF(G12&gt;=3.2,"Giỏi",IF(G12&gt;=2.5,"Khá",IF(G12&gt;=2,"Trung bình","Yếu"))))</f>
        <v>Xuất sắc</v>
      </c>
      <c r="I12" s="42">
        <v>94</v>
      </c>
      <c r="J12" s="6" t="str">
        <f>IF(I12&gt;=90,"Xuất sắc",IF(I12&gt;=80,"Tốt",IF(I12&gt;=70,"Khá",IF(I12&gt;=50,"Trung bình","Yếu"))))</f>
        <v>Xuất sắc</v>
      </c>
      <c r="K12" s="27" t="s">
        <v>41</v>
      </c>
      <c r="L12" s="172" t="s">
        <v>70</v>
      </c>
      <c r="M12" s="46">
        <v>3000000</v>
      </c>
      <c r="N12" s="44"/>
    </row>
    <row r="13" spans="1:14" ht="24" customHeight="1">
      <c r="A13" s="5">
        <v>3</v>
      </c>
      <c r="B13" s="72">
        <v>2210130008</v>
      </c>
      <c r="C13" s="73" t="s">
        <v>54</v>
      </c>
      <c r="D13" s="74" t="s">
        <v>55</v>
      </c>
      <c r="E13" s="75">
        <v>35983</v>
      </c>
      <c r="F13" s="15" t="s">
        <v>31</v>
      </c>
      <c r="G13" s="40">
        <v>3.52</v>
      </c>
      <c r="H13" s="5" t="str">
        <f>IF(G13&gt;=3.6,"Xuất sắc",IF(G13&gt;=3.2,"Giỏi",IF(G13&gt;=2.5,"Khá",IF(G13&gt;=2,"Trung bình","Yếu"))))</f>
        <v>Giỏi</v>
      </c>
      <c r="I13" s="12">
        <v>94</v>
      </c>
      <c r="J13" s="6" t="str">
        <f>IF(I13&gt;=90,"Xuất sắc",IF(I13&gt;=80,"Tốt",IF(I13&gt;=70,"Khá",IF(I13&gt;=50,"Trung bình","Yếu"))))</f>
        <v>Xuất sắc</v>
      </c>
      <c r="K13" s="27" t="s">
        <v>34</v>
      </c>
      <c r="L13" s="172" t="s">
        <v>70</v>
      </c>
      <c r="M13" s="46">
        <v>2900000</v>
      </c>
      <c r="N13" s="44"/>
    </row>
    <row r="14" spans="1:14" ht="15.75">
      <c r="A14" s="182" t="s">
        <v>83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23"/>
      <c r="M14" s="47">
        <f>SUM(M11:M13)</f>
        <v>8900000</v>
      </c>
      <c r="N14" s="21"/>
    </row>
    <row r="15" spans="1:13" ht="15.75">
      <c r="A15" s="183" t="s">
        <v>79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5"/>
    </row>
    <row r="16" spans="1:14" ht="15.75">
      <c r="A16" s="184"/>
      <c r="B16" s="184"/>
      <c r="C16" s="184"/>
      <c r="D16" s="184"/>
      <c r="E16" s="184"/>
      <c r="F16" s="24"/>
      <c r="G16" s="24"/>
      <c r="H16" s="24"/>
      <c r="I16" s="24"/>
      <c r="J16" s="24"/>
      <c r="K16" s="194" t="s">
        <v>47</v>
      </c>
      <c r="L16" s="194"/>
      <c r="M16" s="194"/>
      <c r="N16" s="194"/>
    </row>
    <row r="17" spans="1:13" ht="15.75">
      <c r="A17" s="174" t="s">
        <v>82</v>
      </c>
      <c r="B17" s="174"/>
      <c r="C17" s="174"/>
      <c r="D17" s="82" t="s">
        <v>26</v>
      </c>
      <c r="E17" s="56"/>
      <c r="F17" s="82"/>
      <c r="G17" s="82" t="s">
        <v>27</v>
      </c>
      <c r="H17" s="82"/>
      <c r="I17" s="82"/>
      <c r="J17" s="24"/>
      <c r="K17" s="56"/>
      <c r="L17" s="82" t="s">
        <v>28</v>
      </c>
      <c r="M17" s="82"/>
    </row>
  </sheetData>
  <sheetProtection/>
  <mergeCells count="25">
    <mergeCell ref="A17:C17"/>
    <mergeCell ref="L9:L10"/>
    <mergeCell ref="M9:M10"/>
    <mergeCell ref="N9:N10"/>
    <mergeCell ref="A14:K14"/>
    <mergeCell ref="A15:L15"/>
    <mergeCell ref="A16:E16"/>
    <mergeCell ref="K16:N16"/>
    <mergeCell ref="A7:N7"/>
    <mergeCell ref="A8:L8"/>
    <mergeCell ref="A9:A10"/>
    <mergeCell ref="B9:B10"/>
    <mergeCell ref="C9:D10"/>
    <mergeCell ref="E9:E10"/>
    <mergeCell ref="F9:F10"/>
    <mergeCell ref="G9:H9"/>
    <mergeCell ref="I9:J9"/>
    <mergeCell ref="K9:K10"/>
    <mergeCell ref="A6:N6"/>
    <mergeCell ref="A1:D1"/>
    <mergeCell ref="F1:N1"/>
    <mergeCell ref="A2:D2"/>
    <mergeCell ref="F2:N2"/>
    <mergeCell ref="A4:N4"/>
    <mergeCell ref="A5:N5"/>
  </mergeCells>
  <printOptions horizontalCentered="1"/>
  <pageMargins left="0.2" right="0" top="0.37" bottom="0.75" header="0.3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5.57421875" style="0" customWidth="1"/>
    <col min="2" max="2" width="14.140625" style="0" customWidth="1"/>
    <col min="3" max="3" width="17.140625" style="0" customWidth="1"/>
    <col min="5" max="5" width="13.8515625" style="0" customWidth="1"/>
    <col min="7" max="7" width="7.28125" style="0" customWidth="1"/>
    <col min="8" max="8" width="10.8515625" style="0" customWidth="1"/>
    <col min="9" max="9" width="7.140625" style="0" customWidth="1"/>
    <col min="10" max="11" width="10.7109375" style="0" customWidth="1"/>
    <col min="12" max="12" width="18.140625" style="0" customWidth="1"/>
    <col min="13" max="13" width="15.140625" style="0" customWidth="1"/>
  </cols>
  <sheetData>
    <row r="1" spans="1:14" ht="16.5">
      <c r="A1" s="197" t="s">
        <v>7</v>
      </c>
      <c r="B1" s="197"/>
      <c r="C1" s="197"/>
      <c r="D1" s="197"/>
      <c r="F1" s="198" t="s">
        <v>0</v>
      </c>
      <c r="G1" s="198"/>
      <c r="H1" s="198"/>
      <c r="I1" s="198"/>
      <c r="J1" s="198"/>
      <c r="K1" s="198"/>
      <c r="L1" s="198"/>
      <c r="M1" s="198"/>
      <c r="N1" s="198"/>
    </row>
    <row r="2" spans="1:14" ht="16.5">
      <c r="A2" s="198" t="s">
        <v>147</v>
      </c>
      <c r="B2" s="198"/>
      <c r="C2" s="198"/>
      <c r="D2" s="198"/>
      <c r="F2" s="198" t="s">
        <v>1</v>
      </c>
      <c r="G2" s="198"/>
      <c r="H2" s="198"/>
      <c r="I2" s="198"/>
      <c r="J2" s="198"/>
      <c r="K2" s="198"/>
      <c r="L2" s="198"/>
      <c r="M2" s="198"/>
      <c r="N2" s="198"/>
    </row>
    <row r="3" spans="1:13" ht="15.75">
      <c r="A3" s="2"/>
      <c r="B3" s="2"/>
      <c r="C3" s="2"/>
      <c r="D3" s="3"/>
      <c r="E3" s="3"/>
      <c r="F3" s="3"/>
      <c r="G3" s="3"/>
      <c r="H3" s="1"/>
      <c r="I3" s="1"/>
      <c r="M3" s="84"/>
    </row>
    <row r="4" spans="1:14" ht="15.75" customHeight="1">
      <c r="A4" s="199" t="s">
        <v>43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.75">
      <c r="A5" s="199" t="s">
        <v>145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>
      <c r="A6" s="199" t="s">
        <v>39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15.75">
      <c r="A7" s="193" t="s">
        <v>48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1:13" ht="15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22"/>
    </row>
    <row r="9" spans="1:14" ht="16.5">
      <c r="A9" s="182" t="s">
        <v>25</v>
      </c>
      <c r="B9" s="186" t="s">
        <v>2</v>
      </c>
      <c r="C9" s="185" t="s">
        <v>8</v>
      </c>
      <c r="D9" s="186"/>
      <c r="E9" s="189" t="s">
        <v>3</v>
      </c>
      <c r="F9" s="185" t="s">
        <v>4</v>
      </c>
      <c r="G9" s="191" t="s">
        <v>20</v>
      </c>
      <c r="H9" s="192"/>
      <c r="I9" s="175" t="s">
        <v>21</v>
      </c>
      <c r="J9" s="176"/>
      <c r="K9" s="177" t="s">
        <v>22</v>
      </c>
      <c r="L9" s="179" t="s">
        <v>24</v>
      </c>
      <c r="M9" s="195" t="s">
        <v>29</v>
      </c>
      <c r="N9" s="180" t="s">
        <v>6</v>
      </c>
    </row>
    <row r="10" spans="1:14" ht="16.5">
      <c r="A10" s="182"/>
      <c r="B10" s="201"/>
      <c r="C10" s="202"/>
      <c r="D10" s="201"/>
      <c r="E10" s="203"/>
      <c r="F10" s="203"/>
      <c r="G10" s="28" t="s">
        <v>23</v>
      </c>
      <c r="H10" s="28" t="s">
        <v>5</v>
      </c>
      <c r="I10" s="28" t="s">
        <v>23</v>
      </c>
      <c r="J10" s="28" t="s">
        <v>5</v>
      </c>
      <c r="K10" s="204"/>
      <c r="L10" s="195"/>
      <c r="M10" s="205"/>
      <c r="N10" s="206"/>
    </row>
    <row r="11" spans="1:14" ht="24" customHeight="1">
      <c r="A11" s="29">
        <v>1</v>
      </c>
      <c r="B11" s="10">
        <v>2110010017</v>
      </c>
      <c r="C11" s="13" t="s">
        <v>18</v>
      </c>
      <c r="D11" s="50" t="s">
        <v>33</v>
      </c>
      <c r="E11" s="171">
        <v>37927</v>
      </c>
      <c r="F11" s="79" t="s">
        <v>31</v>
      </c>
      <c r="G11" s="41">
        <v>3.75</v>
      </c>
      <c r="H11" s="5" t="str">
        <f>IF(G11&gt;=3.6,"Xuất sắc",IF(G11&gt;=3.2,"Giỏi",IF(G11&gt;=2.5,"Khá",IF(G11&gt;=2,"Trung bình","Yếu"))))</f>
        <v>Xuất sắc</v>
      </c>
      <c r="I11" s="10">
        <v>94</v>
      </c>
      <c r="J11" s="6" t="str">
        <f>IF(I11&gt;=90,"Xuất sắc",IF(I11&gt;=80,"Tốt",IF(I11&gt;=70,"Khá",IF(I11&gt;=50,"Trung bình","Yếu"))))</f>
        <v>Xuất sắc</v>
      </c>
      <c r="K11" s="6" t="s">
        <v>41</v>
      </c>
      <c r="L11" s="10" t="s">
        <v>71</v>
      </c>
      <c r="M11" s="51">
        <v>3000000</v>
      </c>
      <c r="N11" s="44"/>
    </row>
    <row r="12" spans="1:14" ht="24" customHeight="1">
      <c r="A12" s="29">
        <v>2</v>
      </c>
      <c r="B12" s="26">
        <v>2110020002</v>
      </c>
      <c r="C12" s="54" t="s">
        <v>38</v>
      </c>
      <c r="D12" s="55" t="s">
        <v>10</v>
      </c>
      <c r="E12" s="171">
        <v>36977</v>
      </c>
      <c r="F12" s="80" t="s">
        <v>9</v>
      </c>
      <c r="G12" s="26">
        <v>3.71</v>
      </c>
      <c r="H12" s="5" t="str">
        <f>IF(G12&gt;=3.6,"Xuất sắc",IF(G12&gt;=3.2,"Giỏi",IF(G12&gt;=2.5,"Khá",IF(G12&gt;=2,"Trung bình","Yếu"))))</f>
        <v>Xuất sắc</v>
      </c>
      <c r="I12" s="19">
        <v>95</v>
      </c>
      <c r="J12" s="6" t="str">
        <f>IF(I12&gt;=90,"Xuất sắc",IF(I12&gt;=80,"Tốt",IF(I12&gt;=70,"Khá",IF(I12&gt;=50,"Trung bình","Yếu"))))</f>
        <v>Xuất sắc</v>
      </c>
      <c r="K12" s="6" t="s">
        <v>41</v>
      </c>
      <c r="L12" s="10" t="s">
        <v>56</v>
      </c>
      <c r="M12" s="51">
        <v>3000000</v>
      </c>
      <c r="N12" s="44"/>
    </row>
    <row r="13" spans="1:14" ht="24" customHeight="1">
      <c r="A13" s="29">
        <v>3</v>
      </c>
      <c r="B13" s="10">
        <v>2210050013</v>
      </c>
      <c r="C13" s="57" t="s">
        <v>58</v>
      </c>
      <c r="D13" s="58" t="s">
        <v>59</v>
      </c>
      <c r="E13" s="171">
        <v>38169</v>
      </c>
      <c r="F13" s="30" t="s">
        <v>31</v>
      </c>
      <c r="G13" s="26">
        <v>3.6</v>
      </c>
      <c r="H13" s="5" t="str">
        <f>IF(G13&gt;=3.6,"Xuất sắc",IF(G13&gt;=3.2,"Giỏi",IF(G13&gt;=2.5,"Khá",IF(G13&gt;=2,"Trung bình","Yếu"))))</f>
        <v>Xuất sắc</v>
      </c>
      <c r="I13" s="19">
        <v>92</v>
      </c>
      <c r="J13" s="6" t="str">
        <f>IF(I13&gt;=90,"Xuất sắc",IF(I13&gt;=80,"Tốt",IF(I13&gt;=70,"Khá",IF(I13&gt;=50,"Trung bình","Yếu"))))</f>
        <v>Xuất sắc</v>
      </c>
      <c r="K13" s="6" t="s">
        <v>41</v>
      </c>
      <c r="L13" s="10" t="s">
        <v>61</v>
      </c>
      <c r="M13" s="51">
        <v>3000000</v>
      </c>
      <c r="N13" s="44"/>
    </row>
    <row r="14" spans="1:14" ht="24" customHeight="1">
      <c r="A14" s="29">
        <v>4</v>
      </c>
      <c r="B14" s="10">
        <v>2210050017</v>
      </c>
      <c r="C14" s="70" t="s">
        <v>60</v>
      </c>
      <c r="D14" s="71" t="s">
        <v>11</v>
      </c>
      <c r="E14" s="171">
        <v>38163</v>
      </c>
      <c r="F14" s="30" t="s">
        <v>9</v>
      </c>
      <c r="G14" s="43">
        <v>3.6</v>
      </c>
      <c r="H14" s="5" t="str">
        <f>IF(G14&gt;=3.6,"Xuất sắc",IF(G14&gt;=3.2,"Giỏi",IF(G14&gt;=2.5,"Khá",IF(G14&gt;=2,"Trung bình","Yếu"))))</f>
        <v>Xuất sắc</v>
      </c>
      <c r="I14" s="32">
        <v>92</v>
      </c>
      <c r="J14" s="6" t="str">
        <f>IF(I14&gt;=90,"Xuất sắc",IF(I14&gt;=80,"Tốt",IF(I14&gt;=70,"Khá",IF(I14&gt;=50,"Trung bình","Yếu"))))</f>
        <v>Xuất sắc</v>
      </c>
      <c r="K14" s="6" t="s">
        <v>41</v>
      </c>
      <c r="L14" s="10" t="s">
        <v>61</v>
      </c>
      <c r="M14" s="51">
        <v>3000000</v>
      </c>
      <c r="N14" s="44"/>
    </row>
    <row r="15" spans="1:14" ht="24" customHeight="1">
      <c r="A15" s="29">
        <v>5</v>
      </c>
      <c r="B15" s="26">
        <v>2110050024</v>
      </c>
      <c r="C15" s="54" t="s">
        <v>36</v>
      </c>
      <c r="D15" s="55" t="s">
        <v>19</v>
      </c>
      <c r="E15" s="53" t="s">
        <v>37</v>
      </c>
      <c r="F15" s="60" t="s">
        <v>9</v>
      </c>
      <c r="G15" s="19">
        <v>3.64</v>
      </c>
      <c r="H15" s="5" t="str">
        <f>IF(G15&gt;=3.6,"Xuất sắc",IF(G15&gt;=3.2,"Giỏi",IF(G15&gt;=2.5,"Khá",IF(G15&gt;=2,"Trung bình","Yếu"))))</f>
        <v>Xuất sắc</v>
      </c>
      <c r="I15" s="19">
        <v>89</v>
      </c>
      <c r="J15" s="6" t="str">
        <f>IF(I15&gt;=90,"Xuất sắc",IF(I15&gt;=80,"Tốt",IF(I15&gt;=70,"Khá",IF(I15&gt;=50,"Trung bình","Yếu"))))</f>
        <v>Tốt</v>
      </c>
      <c r="K15" s="6" t="s">
        <v>34</v>
      </c>
      <c r="L15" s="10" t="s">
        <v>57</v>
      </c>
      <c r="M15" s="51">
        <v>2900000</v>
      </c>
      <c r="N15" s="44"/>
    </row>
    <row r="16" spans="1:14" ht="15.75" customHeight="1">
      <c r="A16" s="207" t="s">
        <v>77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9"/>
      <c r="L16" s="23"/>
      <c r="M16" s="52">
        <f>SUM(M11:M15)</f>
        <v>14900000</v>
      </c>
      <c r="N16" s="81"/>
    </row>
    <row r="17" spans="1:13" ht="15.75">
      <c r="A17" s="183" t="s">
        <v>80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5"/>
    </row>
    <row r="18" spans="1:14" ht="15.75">
      <c r="A18" s="184"/>
      <c r="B18" s="184"/>
      <c r="C18" s="184"/>
      <c r="D18" s="184"/>
      <c r="E18" s="184"/>
      <c r="F18" s="24"/>
      <c r="G18" s="24"/>
      <c r="H18" s="24"/>
      <c r="I18" s="24"/>
      <c r="J18" s="24"/>
      <c r="K18" s="194" t="s">
        <v>47</v>
      </c>
      <c r="L18" s="194"/>
      <c r="M18" s="194"/>
      <c r="N18" s="194"/>
    </row>
    <row r="19" spans="1:13" ht="15.75">
      <c r="A19" s="174" t="s">
        <v>82</v>
      </c>
      <c r="B19" s="174"/>
      <c r="C19" s="174"/>
      <c r="D19" s="82" t="s">
        <v>26</v>
      </c>
      <c r="E19" s="56"/>
      <c r="F19" s="82"/>
      <c r="G19" s="82" t="s">
        <v>27</v>
      </c>
      <c r="H19" s="82"/>
      <c r="I19" s="82"/>
      <c r="J19" s="24"/>
      <c r="K19" s="56"/>
      <c r="L19" s="82" t="s">
        <v>28</v>
      </c>
      <c r="M19" s="82"/>
    </row>
  </sheetData>
  <sheetProtection/>
  <mergeCells count="25">
    <mergeCell ref="A19:C19"/>
    <mergeCell ref="L9:L10"/>
    <mergeCell ref="M9:M10"/>
    <mergeCell ref="N9:N10"/>
    <mergeCell ref="A16:K16"/>
    <mergeCell ref="A17:L17"/>
    <mergeCell ref="A18:E18"/>
    <mergeCell ref="K18:N18"/>
    <mergeCell ref="A7:N7"/>
    <mergeCell ref="A8:L8"/>
    <mergeCell ref="A9:A10"/>
    <mergeCell ref="B9:B10"/>
    <mergeCell ref="C9:D10"/>
    <mergeCell ref="E9:E10"/>
    <mergeCell ref="F9:F10"/>
    <mergeCell ref="G9:H9"/>
    <mergeCell ref="I9:J9"/>
    <mergeCell ref="K9:K10"/>
    <mergeCell ref="A6:N6"/>
    <mergeCell ref="A1:D1"/>
    <mergeCell ref="F1:N1"/>
    <mergeCell ref="A2:D2"/>
    <mergeCell ref="F2:N2"/>
    <mergeCell ref="A4:N4"/>
    <mergeCell ref="A5:N5"/>
  </mergeCells>
  <printOptions horizontalCentered="1"/>
  <pageMargins left="0.2" right="0" top="0.4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4">
      <selection activeCell="Q9" sqref="Q9"/>
    </sheetView>
  </sheetViews>
  <sheetFormatPr defaultColWidth="9.140625" defaultRowHeight="15"/>
  <cols>
    <col min="1" max="1" width="5.57421875" style="56" customWidth="1"/>
    <col min="2" max="2" width="13.00390625" style="56" customWidth="1"/>
    <col min="3" max="3" width="18.57421875" style="56" customWidth="1"/>
    <col min="4" max="4" width="8.00390625" style="56" customWidth="1"/>
    <col min="5" max="5" width="14.140625" style="56" customWidth="1"/>
    <col min="6" max="6" width="9.140625" style="56" customWidth="1"/>
    <col min="7" max="7" width="6.57421875" style="56" customWidth="1"/>
    <col min="8" max="8" width="9.28125" style="56" customWidth="1"/>
    <col min="9" max="9" width="6.7109375" style="56" customWidth="1"/>
    <col min="10" max="10" width="10.00390625" style="56" customWidth="1"/>
    <col min="11" max="11" width="10.8515625" style="56" customWidth="1"/>
    <col min="12" max="12" width="17.8515625" style="56" customWidth="1"/>
    <col min="13" max="13" width="13.57421875" style="56" customWidth="1"/>
    <col min="14" max="16384" width="9.140625" style="56" customWidth="1"/>
  </cols>
  <sheetData>
    <row r="1" spans="1:13" ht="16.5">
      <c r="A1" s="197" t="s">
        <v>7</v>
      </c>
      <c r="B1" s="197"/>
      <c r="C1" s="197"/>
      <c r="D1" s="197"/>
      <c r="E1" s="85"/>
      <c r="F1" s="86"/>
      <c r="G1" s="86"/>
      <c r="H1" s="198" t="s">
        <v>0</v>
      </c>
      <c r="I1" s="198"/>
      <c r="J1" s="198"/>
      <c r="K1" s="198"/>
      <c r="L1" s="198"/>
      <c r="M1" s="198"/>
    </row>
    <row r="2" spans="1:13" ht="16.5">
      <c r="A2" s="198" t="s">
        <v>147</v>
      </c>
      <c r="B2" s="198"/>
      <c r="C2" s="198"/>
      <c r="D2" s="198"/>
      <c r="E2" s="85"/>
      <c r="F2" s="85"/>
      <c r="G2" s="87"/>
      <c r="H2" s="198" t="s">
        <v>1</v>
      </c>
      <c r="I2" s="198"/>
      <c r="J2" s="198"/>
      <c r="K2" s="198"/>
      <c r="L2" s="198"/>
      <c r="M2" s="198"/>
    </row>
    <row r="3" spans="1:13" ht="15.75">
      <c r="A3" s="2"/>
      <c r="B3" s="2"/>
      <c r="C3" s="2"/>
      <c r="D3" s="3"/>
      <c r="E3" s="3"/>
      <c r="F3" s="3"/>
      <c r="G3" s="3"/>
      <c r="H3" s="3"/>
      <c r="I3" s="85"/>
      <c r="J3" s="85"/>
      <c r="K3" s="85"/>
      <c r="L3" s="85"/>
      <c r="M3" s="84"/>
    </row>
    <row r="4" spans="1:14" ht="18.75" customHeight="1">
      <c r="A4" s="199" t="s">
        <v>146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.75">
      <c r="A5" s="199" t="s">
        <v>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>
      <c r="A6" s="193" t="s">
        <v>85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5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6.5">
      <c r="A8" s="210" t="s">
        <v>25</v>
      </c>
      <c r="B8" s="210" t="s">
        <v>2</v>
      </c>
      <c r="C8" s="213" t="s">
        <v>8</v>
      </c>
      <c r="D8" s="214"/>
      <c r="E8" s="210" t="s">
        <v>3</v>
      </c>
      <c r="F8" s="210" t="s">
        <v>4</v>
      </c>
      <c r="G8" s="191" t="s">
        <v>20</v>
      </c>
      <c r="H8" s="192"/>
      <c r="I8" s="175" t="s">
        <v>21</v>
      </c>
      <c r="J8" s="176"/>
      <c r="K8" s="177" t="s">
        <v>22</v>
      </c>
      <c r="L8" s="195" t="s">
        <v>24</v>
      </c>
      <c r="M8" s="218" t="s">
        <v>86</v>
      </c>
      <c r="N8" s="220" t="s">
        <v>6</v>
      </c>
    </row>
    <row r="9" spans="1:14" ht="39.75" customHeight="1">
      <c r="A9" s="211"/>
      <c r="B9" s="212"/>
      <c r="C9" s="215"/>
      <c r="D9" s="216"/>
      <c r="E9" s="212"/>
      <c r="F9" s="212"/>
      <c r="G9" s="11" t="s">
        <v>23</v>
      </c>
      <c r="H9" s="11" t="s">
        <v>5</v>
      </c>
      <c r="I9" s="11" t="s">
        <v>23</v>
      </c>
      <c r="J9" s="11" t="s">
        <v>5</v>
      </c>
      <c r="K9" s="178"/>
      <c r="L9" s="196"/>
      <c r="M9" s="219"/>
      <c r="N9" s="220"/>
    </row>
    <row r="10" spans="1:14" ht="24" customHeight="1">
      <c r="A10" s="88">
        <v>1</v>
      </c>
      <c r="B10" s="89">
        <v>2201440004</v>
      </c>
      <c r="C10" s="90" t="s">
        <v>87</v>
      </c>
      <c r="D10" s="91" t="s">
        <v>88</v>
      </c>
      <c r="E10" s="92" t="s">
        <v>89</v>
      </c>
      <c r="F10" s="93" t="s">
        <v>31</v>
      </c>
      <c r="G10" s="94">
        <v>4</v>
      </c>
      <c r="H10" s="95" t="str">
        <f>IF(G10&gt;=3.6,"Xuất sắc",IF(G10&gt;=3.2,"Giỏi",IF(G10&gt;=2.5,"Khá",IF(G10&gt;=2,"Trung bình","Yếu"))))</f>
        <v>Xuất sắc</v>
      </c>
      <c r="I10" s="96">
        <v>91</v>
      </c>
      <c r="J10" s="97" t="str">
        <f>IF(I10&gt;=90,"Xuất sắc",IF(I10&gt;=80,"Tốt",IF(I10&gt;=70,"Khá",IF(I10&gt;=50,"Trung bình","Yếu"))))</f>
        <v>Xuất sắc</v>
      </c>
      <c r="K10" s="98" t="s">
        <v>41</v>
      </c>
      <c r="L10" s="173" t="s">
        <v>90</v>
      </c>
      <c r="M10" s="100">
        <v>2450000</v>
      </c>
      <c r="N10" s="101"/>
    </row>
    <row r="11" spans="1:14" ht="31.5" customHeight="1">
      <c r="A11" s="88">
        <v>2</v>
      </c>
      <c r="B11" s="16">
        <v>2101490005</v>
      </c>
      <c r="C11" s="102" t="s">
        <v>91</v>
      </c>
      <c r="D11" s="103" t="s">
        <v>92</v>
      </c>
      <c r="E11" s="104">
        <v>39057</v>
      </c>
      <c r="F11" s="30" t="s">
        <v>93</v>
      </c>
      <c r="G11" s="105">
        <v>3.9</v>
      </c>
      <c r="H11" s="95" t="str">
        <f>IF(G11&gt;=3.6,"Xuất sắc",IF(G11&gt;=3.2,"Giỏi",IF(G11&gt;=2.5,"Khá",IF(G11&gt;=2,"Trung bình","Yếu"))))</f>
        <v>Xuất sắc</v>
      </c>
      <c r="I11" s="106">
        <v>98</v>
      </c>
      <c r="J11" s="97" t="str">
        <f>IF(I11&gt;=90,"Xuất sắc",IF(I11&gt;=80,"Tốt",IF(I11&gt;=70,"Khá",IF(I11&gt;=50,"Trung bình","Yếu"))))</f>
        <v>Xuất sắc</v>
      </c>
      <c r="K11" s="98" t="s">
        <v>41</v>
      </c>
      <c r="L11" s="127" t="s">
        <v>94</v>
      </c>
      <c r="M11" s="100">
        <v>2450000</v>
      </c>
      <c r="N11" s="101"/>
    </row>
    <row r="12" spans="1:14" ht="30.75" customHeight="1">
      <c r="A12" s="88">
        <v>3</v>
      </c>
      <c r="B12" s="16">
        <v>2101490009</v>
      </c>
      <c r="C12" s="102" t="s">
        <v>95</v>
      </c>
      <c r="D12" s="103" t="s">
        <v>96</v>
      </c>
      <c r="E12" s="104">
        <v>38760</v>
      </c>
      <c r="F12" s="30" t="s">
        <v>31</v>
      </c>
      <c r="G12" s="105">
        <v>3.8</v>
      </c>
      <c r="H12" s="95" t="str">
        <f>IF(G12&gt;=3.6,"Xuất sắc",IF(G12&gt;=3.2,"Giỏi",IF(G12&gt;=2.5,"Khá",IF(G12&gt;=2,"Trung bình","Yếu"))))</f>
        <v>Xuất sắc</v>
      </c>
      <c r="I12" s="106">
        <v>98</v>
      </c>
      <c r="J12" s="97" t="str">
        <f>IF(I12&gt;=90,"Xuất sắc",IF(I12&gt;=80,"Tốt",IF(I12&gt;=70,"Khá",IF(I12&gt;=50,"Trung bình","Yếu"))))</f>
        <v>Xuất sắc</v>
      </c>
      <c r="K12" s="98" t="s">
        <v>41</v>
      </c>
      <c r="L12" s="127" t="s">
        <v>94</v>
      </c>
      <c r="M12" s="100">
        <v>2450000</v>
      </c>
      <c r="N12" s="101"/>
    </row>
    <row r="13" spans="1:14" ht="24" customHeight="1">
      <c r="A13" s="88">
        <v>4</v>
      </c>
      <c r="B13" s="107">
        <v>2101440024</v>
      </c>
      <c r="C13" s="108" t="s">
        <v>97</v>
      </c>
      <c r="D13" s="109" t="s">
        <v>98</v>
      </c>
      <c r="E13" s="110">
        <v>38784</v>
      </c>
      <c r="F13" s="111" t="s">
        <v>9</v>
      </c>
      <c r="G13" s="112">
        <v>3.6</v>
      </c>
      <c r="H13" s="95" t="str">
        <f>IF(G13&gt;=3.6,"Xuất sắc",IF(G13&gt;=3.2,"Giỏi",IF(G13&gt;=2.5,"Khá",IF(G13&gt;=2,"Trung bình","Yếu"))))</f>
        <v>Xuất sắc</v>
      </c>
      <c r="I13" s="113">
        <v>92</v>
      </c>
      <c r="J13" s="97" t="str">
        <f>IF(I13&gt;=90,"Xuất sắc",IF(I13&gt;=80,"Tốt",IF(I13&gt;=70,"Khá",IF(I13&gt;=50,"Trung bình","Yếu"))))</f>
        <v>Xuất sắc</v>
      </c>
      <c r="K13" s="98" t="s">
        <v>41</v>
      </c>
      <c r="L13" s="173" t="s">
        <v>99</v>
      </c>
      <c r="M13" s="100">
        <v>2450000</v>
      </c>
      <c r="N13" s="101"/>
    </row>
    <row r="14" spans="1:16" ht="32.25" customHeight="1">
      <c r="A14" s="88">
        <v>5</v>
      </c>
      <c r="B14" s="16">
        <v>2101490011</v>
      </c>
      <c r="C14" s="102" t="s">
        <v>100</v>
      </c>
      <c r="D14" s="103" t="s">
        <v>12</v>
      </c>
      <c r="E14" s="104">
        <v>39037</v>
      </c>
      <c r="F14" s="30" t="s">
        <v>9</v>
      </c>
      <c r="G14" s="105">
        <v>3.5</v>
      </c>
      <c r="H14" s="95" t="str">
        <f>IF(G14&gt;=3.6,"Xuất sắc",IF(G14&gt;=3.2,"Giỏi",IF(G14&gt;=2.5,"Khá",IF(G14&gt;=2,"Trung bình","Yếu"))))</f>
        <v>Giỏi</v>
      </c>
      <c r="I14" s="106">
        <v>91</v>
      </c>
      <c r="J14" s="97" t="str">
        <f>IF(I14&gt;=90,"Xuất sắc",IF(I14&gt;=80,"Tốt",IF(I14&gt;=70,"Khá",IF(I14&gt;=50,"Trung bình","Yếu"))))</f>
        <v>Xuất sắc</v>
      </c>
      <c r="K14" s="114" t="s">
        <v>34</v>
      </c>
      <c r="L14" s="127" t="s">
        <v>94</v>
      </c>
      <c r="M14" s="100">
        <v>2350000</v>
      </c>
      <c r="N14" s="101"/>
      <c r="P14" s="115"/>
    </row>
    <row r="15" spans="1:14" ht="20.25" customHeight="1">
      <c r="A15" s="182" t="s">
        <v>101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23"/>
      <c r="M15" s="115">
        <v>12150000</v>
      </c>
      <c r="N15" s="81"/>
    </row>
    <row r="16" spans="1:14" ht="15.75">
      <c r="A16" s="221" t="s">
        <v>152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116"/>
      <c r="N16" s="117"/>
    </row>
    <row r="17" spans="1:14" ht="15.75">
      <c r="A17" s="222"/>
      <c r="B17" s="222"/>
      <c r="C17" s="222"/>
      <c r="D17" s="222"/>
      <c r="E17" s="222"/>
      <c r="F17" s="118"/>
      <c r="G17" s="118"/>
      <c r="H17" s="118"/>
      <c r="I17" s="118"/>
      <c r="J17" s="118"/>
      <c r="K17" s="193" t="s">
        <v>47</v>
      </c>
      <c r="L17" s="193"/>
      <c r="M17" s="193"/>
      <c r="N17" s="193"/>
    </row>
    <row r="18" spans="1:13" ht="15">
      <c r="A18" s="217" t="s">
        <v>82</v>
      </c>
      <c r="B18" s="217"/>
      <c r="C18" s="217"/>
      <c r="D18" s="84" t="s">
        <v>26</v>
      </c>
      <c r="E18" s="84"/>
      <c r="F18" s="84"/>
      <c r="G18" s="84" t="s">
        <v>27</v>
      </c>
      <c r="H18" s="84"/>
      <c r="I18" s="84"/>
      <c r="J18" s="84"/>
      <c r="K18" s="84"/>
      <c r="L18" s="84" t="s">
        <v>28</v>
      </c>
      <c r="M18" s="84"/>
    </row>
  </sheetData>
  <sheetProtection/>
  <mergeCells count="23">
    <mergeCell ref="A18:C18"/>
    <mergeCell ref="M8:M9"/>
    <mergeCell ref="N8:N9"/>
    <mergeCell ref="A15:K15"/>
    <mergeCell ref="A16:L16"/>
    <mergeCell ref="A17:E17"/>
    <mergeCell ref="K17:N17"/>
    <mergeCell ref="A6:N6"/>
    <mergeCell ref="A8:A9"/>
    <mergeCell ref="B8:B9"/>
    <mergeCell ref="C8:D9"/>
    <mergeCell ref="E8:E9"/>
    <mergeCell ref="F8:F9"/>
    <mergeCell ref="G8:H8"/>
    <mergeCell ref="I8:J8"/>
    <mergeCell ref="K8:K9"/>
    <mergeCell ref="L8:L9"/>
    <mergeCell ref="A1:D1"/>
    <mergeCell ref="H1:M1"/>
    <mergeCell ref="A2:D2"/>
    <mergeCell ref="H2:M2"/>
    <mergeCell ref="A4:N4"/>
    <mergeCell ref="A5:N5"/>
  </mergeCells>
  <printOptions horizontalCentered="1"/>
  <pageMargins left="0.27" right="0.38" top="0.41" bottom="0.75" header="0.3" footer="0.3"/>
  <pageSetup horizontalDpi="600" verticalDpi="600" orientation="landscape" paperSize="9" scale="90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7">
      <selection activeCell="P13" sqref="P13"/>
    </sheetView>
  </sheetViews>
  <sheetFormatPr defaultColWidth="9.140625" defaultRowHeight="15"/>
  <cols>
    <col min="1" max="1" width="6.57421875" style="56" customWidth="1"/>
    <col min="2" max="2" width="15.00390625" style="56" customWidth="1"/>
    <col min="3" max="3" width="16.7109375" style="56" customWidth="1"/>
    <col min="4" max="4" width="8.00390625" style="56" customWidth="1"/>
    <col min="5" max="5" width="13.57421875" style="56" customWidth="1"/>
    <col min="6" max="6" width="9.140625" style="56" customWidth="1"/>
    <col min="7" max="7" width="6.7109375" style="56" customWidth="1"/>
    <col min="8" max="8" width="10.421875" style="56" customWidth="1"/>
    <col min="9" max="9" width="6.421875" style="56" customWidth="1"/>
    <col min="10" max="10" width="9.8515625" style="56" customWidth="1"/>
    <col min="11" max="11" width="9.57421875" style="56" customWidth="1"/>
    <col min="12" max="12" width="15.7109375" style="56" customWidth="1"/>
    <col min="13" max="13" width="12.140625" style="56" customWidth="1"/>
    <col min="14" max="16" width="9.140625" style="56" customWidth="1"/>
    <col min="17" max="17" width="10.57421875" style="56" bestFit="1" customWidth="1"/>
    <col min="18" max="16384" width="9.140625" style="56" customWidth="1"/>
  </cols>
  <sheetData>
    <row r="1" spans="1:14" ht="17.25">
      <c r="A1" s="197" t="s">
        <v>7</v>
      </c>
      <c r="B1" s="197"/>
      <c r="C1" s="197"/>
      <c r="D1" s="197"/>
      <c r="E1" s="119"/>
      <c r="F1" s="86"/>
      <c r="G1" s="86"/>
      <c r="H1" s="198" t="s">
        <v>0</v>
      </c>
      <c r="I1" s="198"/>
      <c r="J1" s="198"/>
      <c r="K1" s="198"/>
      <c r="L1" s="198"/>
      <c r="M1" s="198"/>
      <c r="N1" s="120"/>
    </row>
    <row r="2" spans="1:14" ht="17.25">
      <c r="A2" s="198" t="s">
        <v>147</v>
      </c>
      <c r="B2" s="198"/>
      <c r="C2" s="198"/>
      <c r="D2" s="198"/>
      <c r="E2" s="119"/>
      <c r="F2" s="119"/>
      <c r="G2" s="87"/>
      <c r="H2" s="198" t="s">
        <v>1</v>
      </c>
      <c r="I2" s="198"/>
      <c r="J2" s="198"/>
      <c r="K2" s="198"/>
      <c r="L2" s="198"/>
      <c r="M2" s="198"/>
      <c r="N2" s="120"/>
    </row>
    <row r="3" spans="1:14" ht="17.25">
      <c r="A3" s="83"/>
      <c r="B3" s="83"/>
      <c r="C3" s="83"/>
      <c r="D3" s="121"/>
      <c r="E3" s="121"/>
      <c r="F3" s="121"/>
      <c r="G3" s="121"/>
      <c r="H3" s="121"/>
      <c r="I3" s="119"/>
      <c r="J3" s="119"/>
      <c r="K3" s="119"/>
      <c r="L3" s="119"/>
      <c r="M3" s="84"/>
      <c r="N3" s="120"/>
    </row>
    <row r="4" spans="1:14" ht="18.75" customHeight="1">
      <c r="A4" s="199" t="s">
        <v>146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.75">
      <c r="A5" s="199" t="s">
        <v>102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15.75">
      <c r="A6" s="193" t="s">
        <v>48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4" ht="15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7.25" customHeight="1">
      <c r="A8" s="223" t="s">
        <v>25</v>
      </c>
      <c r="B8" s="223" t="s">
        <v>2</v>
      </c>
      <c r="C8" s="223" t="s">
        <v>8</v>
      </c>
      <c r="D8" s="223"/>
      <c r="E8" s="223" t="s">
        <v>3</v>
      </c>
      <c r="F8" s="223" t="s">
        <v>4</v>
      </c>
      <c r="G8" s="191" t="s">
        <v>20</v>
      </c>
      <c r="H8" s="192"/>
      <c r="I8" s="175" t="s">
        <v>21</v>
      </c>
      <c r="J8" s="176"/>
      <c r="K8" s="177" t="s">
        <v>22</v>
      </c>
      <c r="L8" s="179" t="s">
        <v>24</v>
      </c>
      <c r="M8" s="224" t="s">
        <v>86</v>
      </c>
      <c r="N8" s="220" t="s">
        <v>6</v>
      </c>
    </row>
    <row r="9" spans="1:14" ht="31.5" customHeight="1">
      <c r="A9" s="223"/>
      <c r="B9" s="223"/>
      <c r="C9" s="223"/>
      <c r="D9" s="223"/>
      <c r="E9" s="223"/>
      <c r="F9" s="223"/>
      <c r="G9" s="11" t="s">
        <v>23</v>
      </c>
      <c r="H9" s="11" t="s">
        <v>5</v>
      </c>
      <c r="I9" s="11" t="s">
        <v>23</v>
      </c>
      <c r="J9" s="11" t="s">
        <v>5</v>
      </c>
      <c r="K9" s="178"/>
      <c r="L9" s="179"/>
      <c r="M9" s="224"/>
      <c r="N9" s="220"/>
    </row>
    <row r="10" spans="1:17" ht="24" customHeight="1">
      <c r="A10" s="122">
        <v>1</v>
      </c>
      <c r="B10" s="14" t="s">
        <v>103</v>
      </c>
      <c r="C10" s="123" t="s">
        <v>104</v>
      </c>
      <c r="D10" s="124" t="s">
        <v>105</v>
      </c>
      <c r="E10" s="125">
        <v>37263</v>
      </c>
      <c r="F10" s="30" t="s">
        <v>31</v>
      </c>
      <c r="G10" s="126">
        <v>3.8</v>
      </c>
      <c r="H10" s="95" t="str">
        <f aca="true" t="shared" si="0" ref="H10:H18">IF(G10&gt;=3.6,"Xuất sắc",IF(G10&gt;=3.2,"Giỏi",IF(G10&gt;=2.5,"Khá",IF(G10&gt;=2,"Trung bình","Yếu"))))</f>
        <v>Xuất sắc</v>
      </c>
      <c r="I10" s="15">
        <v>95</v>
      </c>
      <c r="J10" s="97" t="str">
        <f aca="true" t="shared" si="1" ref="J10:J18">IF(I10&gt;=90,"Xuất sắc",IF(I10&gt;=80,"Tốt",IF(I10&gt;=70,"Khá",IF(I10&gt;=50,"Trung bình","Yếu"))))</f>
        <v>Xuất sắc</v>
      </c>
      <c r="K10" s="6" t="s">
        <v>41</v>
      </c>
      <c r="L10" s="127" t="s">
        <v>51</v>
      </c>
      <c r="M10" s="128">
        <v>2450000</v>
      </c>
      <c r="N10" s="101"/>
      <c r="Q10" s="129"/>
    </row>
    <row r="11" spans="1:17" ht="24" customHeight="1">
      <c r="A11" s="122">
        <v>2</v>
      </c>
      <c r="B11" s="14" t="s">
        <v>106</v>
      </c>
      <c r="C11" s="123" t="s">
        <v>107</v>
      </c>
      <c r="D11" s="124" t="s">
        <v>108</v>
      </c>
      <c r="E11" s="125">
        <v>38874</v>
      </c>
      <c r="F11" s="30" t="s">
        <v>31</v>
      </c>
      <c r="G11" s="17">
        <v>3.6</v>
      </c>
      <c r="H11" s="95" t="str">
        <f t="shared" si="0"/>
        <v>Xuất sắc</v>
      </c>
      <c r="I11" s="130">
        <v>93</v>
      </c>
      <c r="J11" s="97" t="str">
        <f t="shared" si="1"/>
        <v>Xuất sắc</v>
      </c>
      <c r="K11" s="6" t="s">
        <v>41</v>
      </c>
      <c r="L11" s="127" t="s">
        <v>51</v>
      </c>
      <c r="M11" s="128">
        <v>2450000</v>
      </c>
      <c r="N11" s="101"/>
      <c r="Q11" s="129"/>
    </row>
    <row r="12" spans="1:14" ht="24" customHeight="1">
      <c r="A12" s="122">
        <v>3</v>
      </c>
      <c r="B12" s="34" t="s">
        <v>109</v>
      </c>
      <c r="C12" s="131" t="s">
        <v>110</v>
      </c>
      <c r="D12" s="132" t="s">
        <v>33</v>
      </c>
      <c r="E12" s="35" t="s">
        <v>111</v>
      </c>
      <c r="F12" s="15" t="s">
        <v>31</v>
      </c>
      <c r="G12" s="133">
        <v>3.5</v>
      </c>
      <c r="H12" s="95" t="str">
        <f t="shared" si="0"/>
        <v>Giỏi</v>
      </c>
      <c r="I12" s="97">
        <v>82</v>
      </c>
      <c r="J12" s="97" t="str">
        <f t="shared" si="1"/>
        <v>Tốt</v>
      </c>
      <c r="K12" s="6" t="s">
        <v>34</v>
      </c>
      <c r="L12" s="127" t="s">
        <v>112</v>
      </c>
      <c r="M12" s="128">
        <v>2350000</v>
      </c>
      <c r="N12" s="101"/>
    </row>
    <row r="13" spans="1:27" ht="24" customHeight="1">
      <c r="A13" s="122">
        <v>4</v>
      </c>
      <c r="B13" s="34" t="s">
        <v>113</v>
      </c>
      <c r="C13" s="131" t="s">
        <v>114</v>
      </c>
      <c r="D13" s="132" t="s">
        <v>115</v>
      </c>
      <c r="E13" s="35" t="s">
        <v>116</v>
      </c>
      <c r="F13" s="30" t="s">
        <v>31</v>
      </c>
      <c r="G13" s="133">
        <v>3.4</v>
      </c>
      <c r="H13" s="95" t="str">
        <f t="shared" si="0"/>
        <v>Giỏi</v>
      </c>
      <c r="I13" s="97">
        <v>83</v>
      </c>
      <c r="J13" s="97" t="str">
        <f t="shared" si="1"/>
        <v>Tốt</v>
      </c>
      <c r="K13" s="6" t="s">
        <v>34</v>
      </c>
      <c r="L13" s="127" t="s">
        <v>112</v>
      </c>
      <c r="M13" s="128">
        <v>2350000</v>
      </c>
      <c r="N13" s="101"/>
      <c r="P13" s="134"/>
      <c r="Q13" s="135"/>
      <c r="R13" s="135"/>
      <c r="S13" s="136"/>
      <c r="T13" s="137"/>
      <c r="U13" s="138"/>
      <c r="V13" s="139"/>
      <c r="W13" s="138"/>
      <c r="X13" s="140"/>
      <c r="Y13" s="140"/>
      <c r="Z13" s="141"/>
      <c r="AA13" s="142"/>
    </row>
    <row r="14" spans="1:14" ht="24" customHeight="1">
      <c r="A14" s="122">
        <v>5</v>
      </c>
      <c r="B14" s="14" t="s">
        <v>117</v>
      </c>
      <c r="C14" s="123" t="s">
        <v>118</v>
      </c>
      <c r="D14" s="124" t="s">
        <v>119</v>
      </c>
      <c r="E14" s="125">
        <v>38297</v>
      </c>
      <c r="F14" s="30" t="s">
        <v>31</v>
      </c>
      <c r="G14" s="126">
        <v>3.3</v>
      </c>
      <c r="H14" s="95" t="str">
        <f t="shared" si="0"/>
        <v>Giỏi</v>
      </c>
      <c r="I14" s="15">
        <v>91</v>
      </c>
      <c r="J14" s="97" t="str">
        <f t="shared" si="1"/>
        <v>Xuất sắc</v>
      </c>
      <c r="K14" s="6" t="s">
        <v>34</v>
      </c>
      <c r="L14" s="127" t="s">
        <v>51</v>
      </c>
      <c r="M14" s="128">
        <v>2350000</v>
      </c>
      <c r="N14" s="101"/>
    </row>
    <row r="15" spans="1:14" ht="24" customHeight="1">
      <c r="A15" s="122">
        <v>6</v>
      </c>
      <c r="B15" s="15">
        <v>2101360003</v>
      </c>
      <c r="C15" s="131" t="s">
        <v>120</v>
      </c>
      <c r="D15" s="132" t="s">
        <v>32</v>
      </c>
      <c r="E15" s="125">
        <v>38823</v>
      </c>
      <c r="F15" s="15" t="s">
        <v>31</v>
      </c>
      <c r="G15" s="15">
        <v>3.2</v>
      </c>
      <c r="H15" s="95" t="str">
        <f t="shared" si="0"/>
        <v>Giỏi</v>
      </c>
      <c r="I15" s="17">
        <v>89</v>
      </c>
      <c r="J15" s="97" t="str">
        <f t="shared" si="1"/>
        <v>Tốt</v>
      </c>
      <c r="K15" s="6" t="s">
        <v>34</v>
      </c>
      <c r="L15" s="127" t="s">
        <v>121</v>
      </c>
      <c r="M15" s="128">
        <v>2350000</v>
      </c>
      <c r="N15" s="101"/>
    </row>
    <row r="16" spans="1:14" ht="24" customHeight="1">
      <c r="A16" s="122">
        <v>7</v>
      </c>
      <c r="B16" s="15">
        <v>2101360004</v>
      </c>
      <c r="C16" s="131" t="s">
        <v>122</v>
      </c>
      <c r="D16" s="132" t="s">
        <v>123</v>
      </c>
      <c r="E16" s="125">
        <v>38853</v>
      </c>
      <c r="F16" s="15" t="s">
        <v>31</v>
      </c>
      <c r="G16" s="15">
        <v>3.2</v>
      </c>
      <c r="H16" s="95" t="str">
        <f t="shared" si="0"/>
        <v>Giỏi</v>
      </c>
      <c r="I16" s="17">
        <v>89</v>
      </c>
      <c r="J16" s="97" t="str">
        <f t="shared" si="1"/>
        <v>Tốt</v>
      </c>
      <c r="K16" s="6" t="s">
        <v>34</v>
      </c>
      <c r="L16" s="127" t="s">
        <v>121</v>
      </c>
      <c r="M16" s="128">
        <v>2350000</v>
      </c>
      <c r="N16" s="101"/>
    </row>
    <row r="17" spans="1:14" ht="24" customHeight="1">
      <c r="A17" s="122">
        <v>8</v>
      </c>
      <c r="B17" s="15">
        <v>2101360014</v>
      </c>
      <c r="C17" s="131" t="s">
        <v>124</v>
      </c>
      <c r="D17" s="132" t="s">
        <v>125</v>
      </c>
      <c r="E17" s="125">
        <v>38916</v>
      </c>
      <c r="F17" s="15" t="s">
        <v>31</v>
      </c>
      <c r="G17" s="15">
        <v>3.2</v>
      </c>
      <c r="H17" s="95" t="str">
        <f t="shared" si="0"/>
        <v>Giỏi</v>
      </c>
      <c r="I17" s="17">
        <v>89</v>
      </c>
      <c r="J17" s="97" t="str">
        <f t="shared" si="1"/>
        <v>Tốt</v>
      </c>
      <c r="K17" s="6" t="s">
        <v>34</v>
      </c>
      <c r="L17" s="127" t="s">
        <v>121</v>
      </c>
      <c r="M17" s="128">
        <v>2350000</v>
      </c>
      <c r="N17" s="101"/>
    </row>
    <row r="18" spans="1:14" ht="24" customHeight="1">
      <c r="A18" s="122">
        <v>9</v>
      </c>
      <c r="B18" s="143">
        <v>2201380012</v>
      </c>
      <c r="C18" s="131" t="s">
        <v>126</v>
      </c>
      <c r="D18" s="132" t="s">
        <v>127</v>
      </c>
      <c r="E18" s="144">
        <v>36921</v>
      </c>
      <c r="F18" s="168" t="s">
        <v>31</v>
      </c>
      <c r="G18" s="145">
        <v>3.2</v>
      </c>
      <c r="H18" s="95" t="str">
        <f t="shared" si="0"/>
        <v>Giỏi</v>
      </c>
      <c r="I18" s="146">
        <v>87</v>
      </c>
      <c r="J18" s="97" t="str">
        <f t="shared" si="1"/>
        <v>Tốt</v>
      </c>
      <c r="K18" s="6" t="s">
        <v>34</v>
      </c>
      <c r="L18" s="99" t="s">
        <v>128</v>
      </c>
      <c r="M18" s="128">
        <v>2350000</v>
      </c>
      <c r="N18" s="101"/>
    </row>
    <row r="19" spans="1:14" ht="18" customHeight="1">
      <c r="A19" s="207" t="s">
        <v>129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9"/>
      <c r="L19" s="23"/>
      <c r="M19" s="23">
        <f>SUM(M10:M18)</f>
        <v>21350000</v>
      </c>
      <c r="N19" s="21"/>
    </row>
    <row r="20" spans="1:13" ht="15.75">
      <c r="A20" s="183" t="s">
        <v>130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5"/>
    </row>
    <row r="21" spans="1:14" ht="15.75">
      <c r="A21" s="184"/>
      <c r="B21" s="184"/>
      <c r="C21" s="184"/>
      <c r="D21" s="184"/>
      <c r="E21" s="184"/>
      <c r="F21" s="24"/>
      <c r="G21" s="24"/>
      <c r="H21" s="24"/>
      <c r="I21" s="24"/>
      <c r="J21" s="24"/>
      <c r="K21" s="194" t="s">
        <v>47</v>
      </c>
      <c r="L21" s="194"/>
      <c r="M21" s="194"/>
      <c r="N21" s="194"/>
    </row>
    <row r="22" spans="1:13" ht="15">
      <c r="A22" s="217" t="s">
        <v>82</v>
      </c>
      <c r="B22" s="217"/>
      <c r="C22" s="217"/>
      <c r="D22" s="84" t="s">
        <v>26</v>
      </c>
      <c r="E22" s="84"/>
      <c r="F22" s="84"/>
      <c r="G22" s="84" t="s">
        <v>27</v>
      </c>
      <c r="H22" s="84"/>
      <c r="I22" s="84"/>
      <c r="J22" s="84"/>
      <c r="K22" s="84"/>
      <c r="L22" s="84" t="s">
        <v>28</v>
      </c>
      <c r="M22" s="84"/>
    </row>
    <row r="23" spans="2:14" ht="16.5">
      <c r="B23" s="147"/>
      <c r="C23" s="147"/>
      <c r="D23" s="147"/>
      <c r="E23" s="147"/>
      <c r="F23" s="148"/>
      <c r="G23" s="85"/>
      <c r="H23" s="149"/>
      <c r="I23" s="149"/>
      <c r="J23" s="226"/>
      <c r="K23" s="226"/>
      <c r="L23" s="226"/>
      <c r="M23" s="226"/>
      <c r="N23" s="226"/>
    </row>
    <row r="24" spans="2:14" ht="16.5">
      <c r="B24" s="150"/>
      <c r="C24" s="150"/>
      <c r="D24" s="151"/>
      <c r="E24" s="150"/>
      <c r="F24" s="119"/>
      <c r="G24" s="119"/>
      <c r="H24" s="119"/>
      <c r="I24" s="119"/>
      <c r="J24" s="227"/>
      <c r="K24" s="227"/>
      <c r="L24" s="227"/>
      <c r="M24" s="227"/>
      <c r="N24" s="227"/>
    </row>
    <row r="25" spans="2:14" ht="16.5">
      <c r="B25" s="227"/>
      <c r="C25" s="227"/>
      <c r="D25" s="150"/>
      <c r="E25" s="227"/>
      <c r="F25" s="227"/>
      <c r="G25" s="227"/>
      <c r="H25" s="152"/>
      <c r="I25" s="152"/>
      <c r="J25" s="228"/>
      <c r="K25" s="228"/>
      <c r="L25" s="228"/>
      <c r="M25" s="228"/>
      <c r="N25" s="228"/>
    </row>
    <row r="30" spans="2:3" ht="15">
      <c r="B30" s="225"/>
      <c r="C30" s="225"/>
    </row>
  </sheetData>
  <sheetProtection/>
  <mergeCells count="29">
    <mergeCell ref="B30:C30"/>
    <mergeCell ref="A22:C22"/>
    <mergeCell ref="J23:N23"/>
    <mergeCell ref="J24:N24"/>
    <mergeCell ref="B25:C25"/>
    <mergeCell ref="E25:G25"/>
    <mergeCell ref="J25:N25"/>
    <mergeCell ref="M8:M9"/>
    <mergeCell ref="N8:N9"/>
    <mergeCell ref="A20:L20"/>
    <mergeCell ref="A21:E21"/>
    <mergeCell ref="K21:N21"/>
    <mergeCell ref="A19:K19"/>
    <mergeCell ref="A6:N6"/>
    <mergeCell ref="A8:A9"/>
    <mergeCell ref="B8:B9"/>
    <mergeCell ref="C8:D9"/>
    <mergeCell ref="E8:E9"/>
    <mergeCell ref="F8:F9"/>
    <mergeCell ref="G8:H8"/>
    <mergeCell ref="I8:J8"/>
    <mergeCell ref="K8:K9"/>
    <mergeCell ref="L8:L9"/>
    <mergeCell ref="A1:D1"/>
    <mergeCell ref="H1:M1"/>
    <mergeCell ref="A2:D2"/>
    <mergeCell ref="H2:M2"/>
    <mergeCell ref="A4:N4"/>
    <mergeCell ref="A5:N5"/>
  </mergeCells>
  <printOptions horizontalCentered="1"/>
  <pageMargins left="0.25" right="0.16" top="0.48" bottom="0.75" header="0.3" footer="0.3"/>
  <pageSetup horizontalDpi="600" verticalDpi="600" orientation="landscape" paperSize="9" scale="9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CAOTHUY-QLSV</cp:lastModifiedBy>
  <cp:lastPrinted>2023-11-27T07:16:08Z</cp:lastPrinted>
  <dcterms:created xsi:type="dcterms:W3CDTF">2021-02-01T01:57:52Z</dcterms:created>
  <dcterms:modified xsi:type="dcterms:W3CDTF">2023-12-15T01:30:52Z</dcterms:modified>
  <cp:category/>
  <cp:version/>
  <cp:contentType/>
  <cp:contentStatus/>
</cp:coreProperties>
</file>